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Hoja1" sheetId="1" r:id="rId1"/>
  </sheets>
  <definedNames>
    <definedName name="_xlnm.Print_Area" localSheetId="0">'Hoja1'!$B$141:$K$178</definedName>
  </definedNames>
  <calcPr fullCalcOnLoad="1"/>
</workbook>
</file>

<file path=xl/sharedStrings.xml><?xml version="1.0" encoding="utf-8"?>
<sst xmlns="http://schemas.openxmlformats.org/spreadsheetml/2006/main" count="582" uniqueCount="276">
  <si>
    <t>Apelidos</t>
  </si>
  <si>
    <t>Nome</t>
  </si>
  <si>
    <t>CLUB</t>
  </si>
  <si>
    <t>FERNANDEZ DIAZ</t>
  </si>
  <si>
    <t>UXIA</t>
  </si>
  <si>
    <t>VIDAL LAMAS</t>
  </si>
  <si>
    <t>ANDREA</t>
  </si>
  <si>
    <t>LOPEZ MORADO</t>
  </si>
  <si>
    <t>MARIA</t>
  </si>
  <si>
    <t>FREIJE TORNEIRO</t>
  </si>
  <si>
    <t>MARTIN</t>
  </si>
  <si>
    <t>FRANCO FERNANDEZ</t>
  </si>
  <si>
    <t>DAVID</t>
  </si>
  <si>
    <t>BAÑOBRE SANTALLA</t>
  </si>
  <si>
    <t>ADRIAN</t>
  </si>
  <si>
    <t>BLANCO ALVAREZ</t>
  </si>
  <si>
    <t>PEDRO</t>
  </si>
  <si>
    <t>SANCHEZ LUGILDE</t>
  </si>
  <si>
    <t>OMAR</t>
  </si>
  <si>
    <t>PEREZ SANCHEZ</t>
  </si>
  <si>
    <t>JOHN</t>
  </si>
  <si>
    <t>LAURA</t>
  </si>
  <si>
    <t>COTON VAZQUEZ</t>
  </si>
  <si>
    <t>DIANA</t>
  </si>
  <si>
    <t>IGLESIAS ANDRADE</t>
  </si>
  <si>
    <t>ALBA</t>
  </si>
  <si>
    <t>LEAL PAZ</t>
  </si>
  <si>
    <t>ANTIA</t>
  </si>
  <si>
    <t>LORENA</t>
  </si>
  <si>
    <t>RODRIGUEZ FIDALGO</t>
  </si>
  <si>
    <t>YOLANDA</t>
  </si>
  <si>
    <t>PUENTES CURRAS</t>
  </si>
  <si>
    <t>ADRIANA</t>
  </si>
  <si>
    <t>SOUTO PRIETO</t>
  </si>
  <si>
    <t>ANTONIO</t>
  </si>
  <si>
    <t>GONZALEZ CARRICOBA</t>
  </si>
  <si>
    <t>DANIEL DARIO</t>
  </si>
  <si>
    <t>RODRIGUEZ LOPEZ</t>
  </si>
  <si>
    <t>IVAN</t>
  </si>
  <si>
    <t>MENDEZ PEREZ</t>
  </si>
  <si>
    <t>SAMUEL</t>
  </si>
  <si>
    <t>AROA</t>
  </si>
  <si>
    <t>LUA</t>
  </si>
  <si>
    <t>VEIGA LOPEZ</t>
  </si>
  <si>
    <t>CINTHYA</t>
  </si>
  <si>
    <t>FEFEME CIDADE DE LUGO</t>
  </si>
  <si>
    <t>SANJURJO RODRIGUEZ</t>
  </si>
  <si>
    <t>TANIA</t>
  </si>
  <si>
    <t>CASTRO FORNOS</t>
  </si>
  <si>
    <t>CARLA</t>
  </si>
  <si>
    <t>PITA LOPEZ</t>
  </si>
  <si>
    <t>RUIZ BRAGE</t>
  </si>
  <si>
    <t>RAQUEL</t>
  </si>
  <si>
    <t>CLUB TRIATLON FERROL-NORINVER</t>
  </si>
  <si>
    <t>OROIS AMENAL</t>
  </si>
  <si>
    <t>CLUB NATACION ARZUA</t>
  </si>
  <si>
    <t>GARCIA GOMEZ</t>
  </si>
  <si>
    <t>PAULA</t>
  </si>
  <si>
    <t>MERA GONZALEZ</t>
  </si>
  <si>
    <t>IRENE</t>
  </si>
  <si>
    <t>TRILLO GARCIA</t>
  </si>
  <si>
    <t>CLAUDIA</t>
  </si>
  <si>
    <t>MUIÑOS LOPEZ</t>
  </si>
  <si>
    <t>ANDRADE BUDIÑO</t>
  </si>
  <si>
    <t>ALFONSO</t>
  </si>
  <si>
    <t>MANZANARES CASTELEIRO</t>
  </si>
  <si>
    <t>PABLO</t>
  </si>
  <si>
    <t>TOJA MARIÑO</t>
  </si>
  <si>
    <t>XOAN</t>
  </si>
  <si>
    <t>INSUA MOAR</t>
  </si>
  <si>
    <t>XIAN</t>
  </si>
  <si>
    <t>TOME BRANDON</t>
  </si>
  <si>
    <t>ALBERTO</t>
  </si>
  <si>
    <t>AMBOAGE RIAL</t>
  </si>
  <si>
    <t>XOEL</t>
  </si>
  <si>
    <t>MUÑIZ BREA</t>
  </si>
  <si>
    <t>RIOS GRAÑA</t>
  </si>
  <si>
    <t>DANIEL</t>
  </si>
  <si>
    <t>IRIS</t>
  </si>
  <si>
    <t>SANMIGUEL TABOADA</t>
  </si>
  <si>
    <t>ANA</t>
  </si>
  <si>
    <t>FERNANDEZ DOSIL</t>
  </si>
  <si>
    <t>PARDO LOPEZ</t>
  </si>
  <si>
    <t>SENIN GARCIA</t>
  </si>
  <si>
    <t>PEREIRO FREIRE</t>
  </si>
  <si>
    <t>HERNANDEZ RODRIGUEZ</t>
  </si>
  <si>
    <t>RIOS RODRIGUEZ</t>
  </si>
  <si>
    <t>NEREA</t>
  </si>
  <si>
    <t>NUÑO DIAZ</t>
  </si>
  <si>
    <t>XIANA</t>
  </si>
  <si>
    <t>RENDO MALLO</t>
  </si>
  <si>
    <t>SARA</t>
  </si>
  <si>
    <t>ROMERO ZUNZUNEGUI</t>
  </si>
  <si>
    <t>NAUTICO NARON-VISTAOPTICA</t>
  </si>
  <si>
    <t>JIMENEZ LOPEZ</t>
  </si>
  <si>
    <t>CORRAL BAAMONDE</t>
  </si>
  <si>
    <t>RIAL GARCIA</t>
  </si>
  <si>
    <t>CRISTINA</t>
  </si>
  <si>
    <t>CLUB OLIMPICO DE VEDRA</t>
  </si>
  <si>
    <t>TERESA</t>
  </si>
  <si>
    <t>CANDAL BLANCO</t>
  </si>
  <si>
    <t>AMPARO</t>
  </si>
  <si>
    <t>SEOANE MENENDEZ</t>
  </si>
  <si>
    <t>SANTIAGO</t>
  </si>
  <si>
    <t>LOZANO ROMERO</t>
  </si>
  <si>
    <t>ANXO</t>
  </si>
  <si>
    <t>RUBEN</t>
  </si>
  <si>
    <t>GONZALEZ POSE</t>
  </si>
  <si>
    <t>SERGIO</t>
  </si>
  <si>
    <t>FERNANDEZ MARTINEZ</t>
  </si>
  <si>
    <t>LUCAS</t>
  </si>
  <si>
    <t>PREGO PITA</t>
  </si>
  <si>
    <t>MANUEL</t>
  </si>
  <si>
    <t>BALSA BALBOA</t>
  </si>
  <si>
    <t>VICTOR</t>
  </si>
  <si>
    <t>BOUZON GARCIA</t>
  </si>
  <si>
    <t>IGNACIO</t>
  </si>
  <si>
    <t>CASTRO SANTOS</t>
  </si>
  <si>
    <t>GANDARA CASTRO</t>
  </si>
  <si>
    <t>AD FOGAR DA XUVENTUDE</t>
  </si>
  <si>
    <t>PAQUILLO</t>
  </si>
  <si>
    <t>CENDAN LLORENS</t>
  </si>
  <si>
    <t>AREA ALONSO</t>
  </si>
  <si>
    <t>LISTE VAZQUEZ</t>
  </si>
  <si>
    <t>NICOLAS</t>
  </si>
  <si>
    <t>VILLANUEVA SANCHEZ</t>
  </si>
  <si>
    <t>INES</t>
  </si>
  <si>
    <t>VAZQUEZ RAMIL</t>
  </si>
  <si>
    <t>GUERRERO MANSO</t>
  </si>
  <si>
    <t>SENIN MOURIÑO</t>
  </si>
  <si>
    <t>DIAZ TOMIL</t>
  </si>
  <si>
    <t>MUIÑO DIAZ</t>
  </si>
  <si>
    <t>SANTIAGO MORON</t>
  </si>
  <si>
    <t>REBECCA</t>
  </si>
  <si>
    <t>CARNOTA FANDIÑO</t>
  </si>
  <si>
    <t>MARINA</t>
  </si>
  <si>
    <t>FILGUEIRA MARTINEZ</t>
  </si>
  <si>
    <t>BRAIS</t>
  </si>
  <si>
    <t>PAMPIN IGLESIAS</t>
  </si>
  <si>
    <t>LISTE OUBEL</t>
  </si>
  <si>
    <t>SOUTO RAMOS</t>
  </si>
  <si>
    <t>ANDRES</t>
  </si>
  <si>
    <t>MARCOS</t>
  </si>
  <si>
    <t>GASPAR</t>
  </si>
  <si>
    <t>CATEGORÍA BENXAMIN MASCULINO</t>
  </si>
  <si>
    <t>CATEGORÍA ALEVÍN FEMININO</t>
  </si>
  <si>
    <t>CATEGORÍA ALEVÍN MASCULINO</t>
  </si>
  <si>
    <t>CATEGORÍA INFANTIL FEMININO</t>
  </si>
  <si>
    <t>CATEGORÍA INFANTIL MASCULINO</t>
  </si>
  <si>
    <t>CATEGORÍA CADETE FEMININO</t>
  </si>
  <si>
    <t>CATEGORÍA CADETE MASCULINO</t>
  </si>
  <si>
    <t>CATEGORÍA BENXAMIN FEMININO</t>
  </si>
  <si>
    <t>CLUBS BENXAMÍN</t>
  </si>
  <si>
    <t>CLUBS ALEVÍN</t>
  </si>
  <si>
    <t>CLUBS INFANTIL</t>
  </si>
  <si>
    <t>CLUBS CADETE</t>
  </si>
  <si>
    <t>NIETO PEÑA</t>
  </si>
  <si>
    <t>JAVIER</t>
  </si>
  <si>
    <t>ESCOLA TRIATLON CARBALLIÑO</t>
  </si>
  <si>
    <t>QUINTAS RIVERA</t>
  </si>
  <si>
    <t>ALVAREZ FERREIRA</t>
  </si>
  <si>
    <t>ALEXANDRE</t>
  </si>
  <si>
    <t xml:space="preserve">CONDE BLACO </t>
  </si>
  <si>
    <t>JORGE</t>
  </si>
  <si>
    <t>SILVA SAYANS</t>
  </si>
  <si>
    <t>JOSE BENITO</t>
  </si>
  <si>
    <t>CARIDE ALONSO</t>
  </si>
  <si>
    <t>BRAVO BARANDA</t>
  </si>
  <si>
    <t>LUCIA</t>
  </si>
  <si>
    <t>CONDE MEJUTO</t>
  </si>
  <si>
    <t>MARQUINA RODRIGUEZ</t>
  </si>
  <si>
    <t>YAGO</t>
  </si>
  <si>
    <t>CA PORRIÑO</t>
  </si>
  <si>
    <t>BELLO RODRIGUEZ</t>
  </si>
  <si>
    <t>CARMEN</t>
  </si>
  <si>
    <t>CT MAR DE VIGO</t>
  </si>
  <si>
    <t>PEON PENA</t>
  </si>
  <si>
    <t>CT GALAICO</t>
  </si>
  <si>
    <t>PRADO VARGAS</t>
  </si>
  <si>
    <t>TOMAS</t>
  </si>
  <si>
    <t>CORBACHO CUADRADO</t>
  </si>
  <si>
    <t>ALVARO</t>
  </si>
  <si>
    <t>GONZALEZ ABALDE</t>
  </si>
  <si>
    <t>MARQUEZ AVION</t>
  </si>
  <si>
    <t>LORENZO</t>
  </si>
  <si>
    <t>DOMINGO COLIN</t>
  </si>
  <si>
    <t>HUGO</t>
  </si>
  <si>
    <t>QUIROGA SILVEIRA</t>
  </si>
  <si>
    <t>RODRIGO</t>
  </si>
  <si>
    <t>RODRIGUEZ HUERTAS</t>
  </si>
  <si>
    <t>IRIA</t>
  </si>
  <si>
    <t xml:space="preserve">TORRES HERVES </t>
  </si>
  <si>
    <t xml:space="preserve">PEREZ FERNANDEZ </t>
  </si>
  <si>
    <t>LOIS ABAL</t>
  </si>
  <si>
    <t>DAVIÑA FERNANDEZ</t>
  </si>
  <si>
    <t>XULIA</t>
  </si>
  <si>
    <t>SOBREIRA GARCIA</t>
  </si>
  <si>
    <t>PASTORIZA PUGA</t>
  </si>
  <si>
    <t>ARTUR</t>
  </si>
  <si>
    <t xml:space="preserve">IGLESIAS GONZALEZ </t>
  </si>
  <si>
    <t>BELLO GONZALEZ</t>
  </si>
  <si>
    <t>DAVOR</t>
  </si>
  <si>
    <t>SERRAT SEOANE</t>
  </si>
  <si>
    <t>BLANCO BERMUDEZ</t>
  </si>
  <si>
    <t>YAIZA</t>
  </si>
  <si>
    <t>MANSO RODRIGUEZ</t>
  </si>
  <si>
    <t>ABREU AMOR</t>
  </si>
  <si>
    <t>RIGUEIRA DIAZ</t>
  </si>
  <si>
    <t>XURXO</t>
  </si>
  <si>
    <t>RAMALLO PEREZ</t>
  </si>
  <si>
    <t>JONATHAN</t>
  </si>
  <si>
    <t>DORSAL</t>
  </si>
  <si>
    <t>T. ARCADE INFORHOUSE SANATIAGO</t>
  </si>
  <si>
    <t>T.NATACIÓN</t>
  </si>
  <si>
    <t>FINAL GALEGA BIATLON ESCOLAR 2011 (OLEIROS 29/05/2011)</t>
  </si>
  <si>
    <t>LOPEZ ABELEDO</t>
  </si>
  <si>
    <t>ANTON</t>
  </si>
  <si>
    <t>ROMERO FERNANDEZ</t>
  </si>
  <si>
    <t>LOPEZ ALVAREZ</t>
  </si>
  <si>
    <t>MERA DOPICO</t>
  </si>
  <si>
    <t>SANDRA</t>
  </si>
  <si>
    <t>RODRIGUEZ RILO</t>
  </si>
  <si>
    <t>PEDROSA PAZ</t>
  </si>
  <si>
    <t>CARLOS</t>
  </si>
  <si>
    <t>SUAREZ GUTIERREZ</t>
  </si>
  <si>
    <t>DOCE CARNEIRO</t>
  </si>
  <si>
    <t>MIREIA</t>
  </si>
  <si>
    <t>BARJA</t>
  </si>
  <si>
    <t>DIAZ FONTICOBA</t>
  </si>
  <si>
    <t>FREIRE CORRAL</t>
  </si>
  <si>
    <t>ROI</t>
  </si>
  <si>
    <t>BARBOSA RODRIGUEZ</t>
  </si>
  <si>
    <t>UXÍA</t>
  </si>
  <si>
    <t>C.TRIATLON MAR DE VIGO</t>
  </si>
  <si>
    <t>CABANA FERRACES</t>
  </si>
  <si>
    <t>SANTALLA GARCÍA</t>
  </si>
  <si>
    <t>SUAREZ SANCHEZ</t>
  </si>
  <si>
    <t>CALVO FORNOS</t>
  </si>
  <si>
    <t>CHRISTIAN</t>
  </si>
  <si>
    <t>CARRODEGUAS LOPEZ</t>
  </si>
  <si>
    <t>LORENZO ORTIZ</t>
  </si>
  <si>
    <t>A.D. FEFEME TRIATLON DO MIÑO</t>
  </si>
  <si>
    <t>BLANCO PORTO</t>
  </si>
  <si>
    <t>RAUL</t>
  </si>
  <si>
    <t>ROIS RODRIGUEZ</t>
  </si>
  <si>
    <t>JOEL</t>
  </si>
  <si>
    <t>VAZQUEZ QUINTELA</t>
  </si>
  <si>
    <t>IAGO</t>
  </si>
  <si>
    <t>MEILAN SANCHEZ</t>
  </si>
  <si>
    <t>SANCHEZ-ANDRADE EXPOSITO</t>
  </si>
  <si>
    <t>MIGUEL</t>
  </si>
  <si>
    <t xml:space="preserve">SANFIZ VEIGA </t>
  </si>
  <si>
    <t>CRISTIAN</t>
  </si>
  <si>
    <t>MARTINEZ SANCHEZ</t>
  </si>
  <si>
    <t>DAMIAN</t>
  </si>
  <si>
    <t>Independente</t>
  </si>
  <si>
    <t>50m</t>
  </si>
  <si>
    <t>500m</t>
  </si>
  <si>
    <t>100m</t>
  </si>
  <si>
    <t>200m</t>
  </si>
  <si>
    <t>1000m</t>
  </si>
  <si>
    <t>400m</t>
  </si>
  <si>
    <t>2000m</t>
  </si>
  <si>
    <t>SAIDA PISTA</t>
  </si>
  <si>
    <t>TEMPO PISTA</t>
  </si>
  <si>
    <t>T.CARREIRA</t>
  </si>
  <si>
    <t>T. ARCADE INFORHOUSE SANTIAGO</t>
  </si>
  <si>
    <t xml:space="preserve">NAUTICO NARON-VISTAOPTICA </t>
  </si>
  <si>
    <t>T.TOTAL</t>
  </si>
  <si>
    <t>50+500</t>
  </si>
  <si>
    <t>100+500</t>
  </si>
  <si>
    <t>200+1000</t>
  </si>
  <si>
    <t>400+2000</t>
  </si>
  <si>
    <t>MEDALLEIRO</t>
  </si>
  <si>
    <t>POSTO</t>
  </si>
  <si>
    <t>RET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</si>
</sst>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"/>
    <numFmt numFmtId="165" formatCode="h:mm:ss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164" fontId="4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20" fontId="0" fillId="0" borderId="0" xfId="0" applyNumberFormat="1" applyAlignment="1">
      <alignment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41" fillId="33" borderId="0" xfId="0" applyFont="1" applyFill="1" applyAlignment="1">
      <alignment horizontal="center"/>
    </xf>
    <xf numFmtId="164" fontId="41" fillId="33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2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/>
    </xf>
    <xf numFmtId="20" fontId="0" fillId="0" borderId="0" xfId="0" applyNumberFormat="1" applyFill="1" applyAlignment="1">
      <alignment/>
    </xf>
    <xf numFmtId="0" fontId="43" fillId="0" borderId="0" xfId="0" applyFont="1" applyFill="1" applyAlignment="1">
      <alignment horizontal="center"/>
    </xf>
    <xf numFmtId="1" fontId="43" fillId="0" borderId="0" xfId="0" applyNumberFormat="1" applyFont="1" applyAlignment="1">
      <alignment horizontal="center"/>
    </xf>
    <xf numFmtId="0" fontId="41" fillId="34" borderId="0" xfId="0" applyFont="1" applyFill="1" applyAlignment="1">
      <alignment horizontal="center"/>
    </xf>
    <xf numFmtId="164" fontId="41" fillId="34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35" borderId="0" xfId="0" applyFont="1" applyFill="1" applyAlignment="1">
      <alignment horizontal="center"/>
    </xf>
    <xf numFmtId="164" fontId="5" fillId="35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43" fillId="0" borderId="0" xfId="0" applyFont="1" applyFill="1" applyAlignment="1">
      <alignment/>
    </xf>
    <xf numFmtId="165" fontId="43" fillId="0" borderId="0" xfId="0" applyNumberFormat="1" applyFont="1" applyFill="1" applyAlignment="1">
      <alignment/>
    </xf>
    <xf numFmtId="0" fontId="4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180975</xdr:rowOff>
    </xdr:from>
    <xdr:to>
      <xdr:col>5</xdr:col>
      <xdr:colOff>200025</xdr:colOff>
      <xdr:row>4</xdr:row>
      <xdr:rowOff>114300</xdr:rowOff>
    </xdr:to>
    <xdr:pic>
      <xdr:nvPicPr>
        <xdr:cNvPr id="1" name="2 Imagen" descr="Xogade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80975"/>
          <a:ext cx="6105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0</xdr:row>
      <xdr:rowOff>152400</xdr:rowOff>
    </xdr:from>
    <xdr:to>
      <xdr:col>8</xdr:col>
      <xdr:colOff>295275</xdr:colOff>
      <xdr:row>4</xdr:row>
      <xdr:rowOff>152400</xdr:rowOff>
    </xdr:to>
    <xdr:pic>
      <xdr:nvPicPr>
        <xdr:cNvPr id="2" name="3 Imagen" descr="FEGATRI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52400"/>
          <a:ext cx="1524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514350</xdr:colOff>
      <xdr:row>0</xdr:row>
      <xdr:rowOff>171450</xdr:rowOff>
    </xdr:from>
    <xdr:to>
      <xdr:col>10</xdr:col>
      <xdr:colOff>619125</xdr:colOff>
      <xdr:row>4</xdr:row>
      <xdr:rowOff>133350</xdr:rowOff>
    </xdr:to>
    <xdr:pic>
      <xdr:nvPicPr>
        <xdr:cNvPr id="3" name="4 Imagen" descr="ADFOGARcolo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77300" y="171450"/>
          <a:ext cx="1647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8"/>
  <sheetViews>
    <sheetView tabSelected="1" zoomScale="85" zoomScaleNormal="85" zoomScalePageLayoutView="0" workbookViewId="0" topLeftCell="A1">
      <selection activeCell="J174" sqref="J174:J175"/>
    </sheetView>
  </sheetViews>
  <sheetFormatPr defaultColWidth="11.421875" defaultRowHeight="15"/>
  <cols>
    <col min="1" max="1" width="10.28125" style="13" customWidth="1"/>
    <col min="2" max="2" width="10.28125" style="41" customWidth="1"/>
    <col min="3" max="3" width="23.57421875" style="14" customWidth="1"/>
    <col min="4" max="4" width="13.7109375" style="14" bestFit="1" customWidth="1"/>
    <col min="5" max="5" width="32.8515625" style="14" customWidth="1"/>
    <col min="6" max="6" width="11.57421875" style="1" customWidth="1"/>
    <col min="7" max="7" width="11.57421875" style="3" customWidth="1"/>
    <col min="8" max="8" width="11.57421875" style="1" customWidth="1"/>
    <col min="9" max="9" width="11.57421875" style="3" customWidth="1"/>
    <col min="10" max="10" width="11.57421875" style="25" customWidth="1"/>
    <col min="12" max="12" width="38.00390625" style="0" customWidth="1"/>
  </cols>
  <sheetData>
    <row r="1" spans="1:10" s="39" customFormat="1" ht="23.25">
      <c r="A1" s="42"/>
      <c r="B1" s="40"/>
      <c r="C1" s="36"/>
      <c r="D1" s="36"/>
      <c r="E1" s="36"/>
      <c r="F1" s="34"/>
      <c r="G1" s="37"/>
      <c r="H1" s="34"/>
      <c r="I1" s="37"/>
      <c r="J1" s="38"/>
    </row>
    <row r="2" spans="1:10" s="39" customFormat="1" ht="23.25">
      <c r="A2" s="42"/>
      <c r="B2" s="40"/>
      <c r="C2" s="36"/>
      <c r="D2" s="36"/>
      <c r="E2" s="36"/>
      <c r="F2" s="34"/>
      <c r="G2" s="37"/>
      <c r="H2" s="34"/>
      <c r="I2" s="37"/>
      <c r="J2" s="38"/>
    </row>
    <row r="3" spans="1:10" s="39" customFormat="1" ht="23.25">
      <c r="A3" s="42"/>
      <c r="B3" s="40"/>
      <c r="C3" s="36"/>
      <c r="D3" s="36"/>
      <c r="E3" s="36"/>
      <c r="F3" s="34"/>
      <c r="G3" s="37"/>
      <c r="H3" s="34"/>
      <c r="I3" s="37"/>
      <c r="J3" s="38"/>
    </row>
    <row r="4" spans="1:10" s="39" customFormat="1" ht="23.25">
      <c r="A4" s="42"/>
      <c r="B4" s="40"/>
      <c r="C4" s="36"/>
      <c r="D4" s="36"/>
      <c r="E4" s="36"/>
      <c r="F4" s="34"/>
      <c r="G4" s="37"/>
      <c r="H4" s="34"/>
      <c r="I4" s="37"/>
      <c r="J4" s="38"/>
    </row>
    <row r="5" spans="1:10" s="39" customFormat="1" ht="23.25">
      <c r="A5" s="42"/>
      <c r="B5" s="40"/>
      <c r="C5" s="44"/>
      <c r="D5" s="44"/>
      <c r="E5" s="44"/>
      <c r="F5" s="44"/>
      <c r="G5" s="44"/>
      <c r="H5" s="44"/>
      <c r="I5" s="37"/>
      <c r="J5" s="38"/>
    </row>
    <row r="6" spans="3:8" ht="23.25">
      <c r="C6" s="46" t="s">
        <v>214</v>
      </c>
      <c r="D6" s="46"/>
      <c r="E6" s="46"/>
      <c r="F6" s="46"/>
      <c r="G6" s="46"/>
      <c r="H6" s="46"/>
    </row>
    <row r="7" spans="1:10" s="14" customFormat="1" ht="18.75">
      <c r="A7" s="35" t="s">
        <v>274</v>
      </c>
      <c r="B7" s="35" t="s">
        <v>211</v>
      </c>
      <c r="C7" s="45" t="s">
        <v>151</v>
      </c>
      <c r="D7" s="45"/>
      <c r="E7" s="45"/>
      <c r="F7" s="17" t="s">
        <v>256</v>
      </c>
      <c r="G7" s="16"/>
      <c r="H7" s="17" t="s">
        <v>257</v>
      </c>
      <c r="I7" s="16"/>
      <c r="J7" s="33" t="s">
        <v>269</v>
      </c>
    </row>
    <row r="8" spans="3:17" ht="15">
      <c r="C8" s="18" t="s">
        <v>0</v>
      </c>
      <c r="D8" s="18" t="s">
        <v>1</v>
      </c>
      <c r="E8" s="18" t="s">
        <v>2</v>
      </c>
      <c r="F8" s="23" t="s">
        <v>213</v>
      </c>
      <c r="G8" s="3" t="s">
        <v>263</v>
      </c>
      <c r="H8" s="11" t="s">
        <v>265</v>
      </c>
      <c r="I8" s="8" t="s">
        <v>264</v>
      </c>
      <c r="J8" s="27" t="s">
        <v>268</v>
      </c>
      <c r="K8" s="9" t="s">
        <v>273</v>
      </c>
      <c r="Q8" s="6"/>
    </row>
    <row r="9" spans="1:17" ht="15">
      <c r="A9" s="13">
        <v>1</v>
      </c>
      <c r="B9" s="41">
        <v>2</v>
      </c>
      <c r="C9" s="14" t="s">
        <v>173</v>
      </c>
      <c r="D9" s="14" t="s">
        <v>174</v>
      </c>
      <c r="E9" s="14" t="s">
        <v>175</v>
      </c>
      <c r="F9" s="24">
        <v>0.0004502314814814815</v>
      </c>
      <c r="G9" s="15">
        <f>SUM(F9-F10)</f>
        <v>2.1643518518518604E-05</v>
      </c>
      <c r="H9" s="12">
        <f>SUM(I9-G9)</f>
        <v>0.001198263888888889</v>
      </c>
      <c r="I9" s="15">
        <v>0.0012199074074074074</v>
      </c>
      <c r="J9" s="28">
        <f aca="true" t="shared" si="0" ref="J9:J22">SUM(F9+H9)</f>
        <v>0.0016484953703703705</v>
      </c>
      <c r="K9" s="9">
        <v>1</v>
      </c>
      <c r="Q9" s="6"/>
    </row>
    <row r="10" spans="1:17" s="14" customFormat="1" ht="15">
      <c r="A10" s="13">
        <v>2</v>
      </c>
      <c r="B10" s="41">
        <v>1</v>
      </c>
      <c r="C10" s="14" t="s">
        <v>79</v>
      </c>
      <c r="D10" s="14" t="s">
        <v>78</v>
      </c>
      <c r="E10" s="14" t="s">
        <v>55</v>
      </c>
      <c r="F10" s="24">
        <v>0.0004285879629629629</v>
      </c>
      <c r="G10" s="5">
        <v>0</v>
      </c>
      <c r="H10" s="12">
        <f>SUM(I10)</f>
        <v>0.0013041666666666668</v>
      </c>
      <c r="I10" s="15">
        <v>0.0013041666666666668</v>
      </c>
      <c r="J10" s="28">
        <f t="shared" si="0"/>
        <v>0.0017327546296296297</v>
      </c>
      <c r="K10" s="21">
        <v>2</v>
      </c>
      <c r="Q10" s="20"/>
    </row>
    <row r="11" spans="1:17" ht="15">
      <c r="A11" s="13">
        <v>3</v>
      </c>
      <c r="B11" s="41">
        <v>7</v>
      </c>
      <c r="C11" s="14" t="s">
        <v>81</v>
      </c>
      <c r="D11" s="14" t="s">
        <v>80</v>
      </c>
      <c r="E11" s="14" t="s">
        <v>93</v>
      </c>
      <c r="F11" s="24">
        <v>0.0005128472222222223</v>
      </c>
      <c r="G11" s="4">
        <f>SUM(F11-F10)</f>
        <v>8.425925925925935E-05</v>
      </c>
      <c r="H11" s="12">
        <f aca="true" t="shared" si="1" ref="H11:H22">SUM(I11-G11)</f>
        <v>0.0012893518518518516</v>
      </c>
      <c r="I11" s="15">
        <v>0.001373611111111111</v>
      </c>
      <c r="J11" s="28">
        <f t="shared" si="0"/>
        <v>0.001802199074074074</v>
      </c>
      <c r="K11" s="9">
        <v>3</v>
      </c>
      <c r="Q11" s="6"/>
    </row>
    <row r="12" spans="1:17" ht="15">
      <c r="A12" s="13">
        <v>4</v>
      </c>
      <c r="B12" s="41">
        <v>3</v>
      </c>
      <c r="C12" s="14" t="s">
        <v>82</v>
      </c>
      <c r="D12" s="14" t="s">
        <v>27</v>
      </c>
      <c r="E12" s="14" t="s">
        <v>55</v>
      </c>
      <c r="F12" s="24">
        <v>0.00048240740740740736</v>
      </c>
      <c r="G12" s="4">
        <f>SUM(F12-F10)</f>
        <v>5.3819444444444444E-05</v>
      </c>
      <c r="H12" s="12">
        <f t="shared" si="1"/>
        <v>0.0014108796296296298</v>
      </c>
      <c r="I12" s="15">
        <v>0.0014646990740740742</v>
      </c>
      <c r="J12" s="28">
        <f t="shared" si="0"/>
        <v>0.001893287037037037</v>
      </c>
      <c r="K12" s="9"/>
      <c r="Q12" s="6"/>
    </row>
    <row r="13" spans="1:17" ht="15">
      <c r="A13" s="13">
        <v>5</v>
      </c>
      <c r="B13" s="41">
        <v>6</v>
      </c>
      <c r="C13" s="14" t="s">
        <v>5</v>
      </c>
      <c r="D13" s="14" t="s">
        <v>6</v>
      </c>
      <c r="E13" s="14" t="s">
        <v>45</v>
      </c>
      <c r="F13" s="24">
        <v>0.0005577546296296295</v>
      </c>
      <c r="G13" s="4">
        <f>SUM(F13-F10)</f>
        <v>0.0001291666666666666</v>
      </c>
      <c r="H13" s="12">
        <f t="shared" si="1"/>
        <v>0.001386226851851852</v>
      </c>
      <c r="I13" s="15">
        <v>0.0015153935185185186</v>
      </c>
      <c r="J13" s="28">
        <f t="shared" si="0"/>
        <v>0.0019439814814814814</v>
      </c>
      <c r="K13" s="9"/>
      <c r="Q13" s="6"/>
    </row>
    <row r="14" spans="1:17" ht="15">
      <c r="A14" s="13">
        <v>6</v>
      </c>
      <c r="B14" s="41">
        <v>8</v>
      </c>
      <c r="C14" s="14" t="s">
        <v>3</v>
      </c>
      <c r="D14" s="14" t="s">
        <v>4</v>
      </c>
      <c r="E14" s="14" t="s">
        <v>45</v>
      </c>
      <c r="F14" s="24">
        <v>0.00060625</v>
      </c>
      <c r="G14" s="4">
        <f>SUM(F14-$F$10)</f>
        <v>0.0001776620370370371</v>
      </c>
      <c r="H14" s="12">
        <f t="shared" si="1"/>
        <v>0.001342824074074074</v>
      </c>
      <c r="I14" s="15">
        <v>0.0015204861111111111</v>
      </c>
      <c r="J14" s="28">
        <f t="shared" si="0"/>
        <v>0.001949074074074074</v>
      </c>
      <c r="K14" s="9"/>
      <c r="Q14" s="6"/>
    </row>
    <row r="15" spans="1:17" ht="15">
      <c r="A15" s="13">
        <v>7</v>
      </c>
      <c r="B15" s="41">
        <v>4</v>
      </c>
      <c r="C15" s="14" t="s">
        <v>84</v>
      </c>
      <c r="D15" s="14" t="s">
        <v>28</v>
      </c>
      <c r="E15" s="14" t="s">
        <v>55</v>
      </c>
      <c r="F15" s="24">
        <v>0.0004748842592592593</v>
      </c>
      <c r="G15" s="4">
        <f aca="true" t="shared" si="2" ref="G15:G22">SUM(F15-$F$10)</f>
        <v>4.6296296296296396E-05</v>
      </c>
      <c r="H15" s="12">
        <f t="shared" si="1"/>
        <v>0.001567361111111111</v>
      </c>
      <c r="I15" s="15">
        <v>0.0016136574074074074</v>
      </c>
      <c r="J15" s="28">
        <f t="shared" si="0"/>
        <v>0.0020422453703703705</v>
      </c>
      <c r="K15" s="9"/>
      <c r="Q15" s="6"/>
    </row>
    <row r="16" spans="1:17" ht="15">
      <c r="A16" s="13">
        <v>8</v>
      </c>
      <c r="B16" s="41">
        <v>9</v>
      </c>
      <c r="C16" s="14" t="s">
        <v>85</v>
      </c>
      <c r="D16" s="14" t="s">
        <v>80</v>
      </c>
      <c r="E16" s="14" t="s">
        <v>93</v>
      </c>
      <c r="F16" s="24">
        <v>0.0005178240740740741</v>
      </c>
      <c r="G16" s="4">
        <f t="shared" si="2"/>
        <v>8.923611111111117E-05</v>
      </c>
      <c r="H16" s="12">
        <f t="shared" si="1"/>
        <v>0.0015255787037037037</v>
      </c>
      <c r="I16" s="15">
        <v>0.0016148148148148148</v>
      </c>
      <c r="J16" s="28">
        <f t="shared" si="0"/>
        <v>0.0020434027777777777</v>
      </c>
      <c r="K16" s="22"/>
      <c r="Q16" s="6"/>
    </row>
    <row r="17" spans="1:17" ht="15">
      <c r="A17" s="13">
        <v>9</v>
      </c>
      <c r="B17" s="41">
        <v>5</v>
      </c>
      <c r="C17" s="14" t="s">
        <v>83</v>
      </c>
      <c r="D17" s="14" t="s">
        <v>25</v>
      </c>
      <c r="E17" s="14" t="s">
        <v>55</v>
      </c>
      <c r="F17" s="24">
        <v>0.000523263888888889</v>
      </c>
      <c r="G17" s="4">
        <f t="shared" si="2"/>
        <v>9.467592592592606E-05</v>
      </c>
      <c r="H17" s="12">
        <f t="shared" si="1"/>
        <v>0.0015357638888888888</v>
      </c>
      <c r="I17" s="15">
        <v>0.0016304398148148148</v>
      </c>
      <c r="J17" s="28">
        <f t="shared" si="0"/>
        <v>0.0020590277777777777</v>
      </c>
      <c r="K17" s="9"/>
      <c r="Q17" s="6"/>
    </row>
    <row r="18" spans="1:17" ht="15">
      <c r="A18" s="13">
        <v>10</v>
      </c>
      <c r="B18" s="41">
        <v>12</v>
      </c>
      <c r="C18" s="14" t="s">
        <v>7</v>
      </c>
      <c r="D18" s="14" t="s">
        <v>8</v>
      </c>
      <c r="E18" s="14" t="s">
        <v>45</v>
      </c>
      <c r="F18" s="24">
        <v>0.0006799768518518519</v>
      </c>
      <c r="G18" s="4">
        <f t="shared" si="2"/>
        <v>0.00025138888888888894</v>
      </c>
      <c r="H18" s="12">
        <f t="shared" si="1"/>
        <v>0.0015091435185185186</v>
      </c>
      <c r="I18" s="15">
        <v>0.0017605324074074075</v>
      </c>
      <c r="J18" s="28">
        <f t="shared" si="0"/>
        <v>0.0021891203703703704</v>
      </c>
      <c r="K18" s="9"/>
      <c r="Q18" s="6"/>
    </row>
    <row r="19" spans="1:17" ht="15">
      <c r="A19" s="13">
        <v>11</v>
      </c>
      <c r="B19" s="41">
        <v>13</v>
      </c>
      <c r="C19" s="14" t="s">
        <v>217</v>
      </c>
      <c r="D19" s="14" t="s">
        <v>25</v>
      </c>
      <c r="E19" s="14" t="s">
        <v>93</v>
      </c>
      <c r="F19" s="24">
        <v>0.0006538194444444444</v>
      </c>
      <c r="G19" s="4">
        <f t="shared" si="2"/>
        <v>0.00022523148148148147</v>
      </c>
      <c r="H19" s="12">
        <f t="shared" si="1"/>
        <v>0.001562152777777778</v>
      </c>
      <c r="I19" s="15">
        <v>0.0017873842592592594</v>
      </c>
      <c r="J19" s="28">
        <f t="shared" si="0"/>
        <v>0.0022159722222222225</v>
      </c>
      <c r="K19" s="9"/>
      <c r="Q19" s="6"/>
    </row>
    <row r="20" spans="1:17" ht="15">
      <c r="A20" s="13">
        <v>12</v>
      </c>
      <c r="B20" s="41">
        <v>10</v>
      </c>
      <c r="C20" s="14" t="s">
        <v>88</v>
      </c>
      <c r="D20" s="14" t="s">
        <v>87</v>
      </c>
      <c r="E20" s="14" t="s">
        <v>93</v>
      </c>
      <c r="F20" s="24">
        <v>0.0005856481481481482</v>
      </c>
      <c r="G20" s="4">
        <f t="shared" si="2"/>
        <v>0.00015706018518518526</v>
      </c>
      <c r="H20" s="12">
        <f t="shared" si="1"/>
        <v>0.0016729166666666665</v>
      </c>
      <c r="I20" s="15">
        <v>0.0018299768518518517</v>
      </c>
      <c r="J20" s="28">
        <f t="shared" si="0"/>
        <v>0.002258564814814815</v>
      </c>
      <c r="K20" s="9"/>
      <c r="Q20" s="6"/>
    </row>
    <row r="21" spans="1:17" ht="15">
      <c r="A21" s="13">
        <v>13</v>
      </c>
      <c r="B21" s="41">
        <v>11</v>
      </c>
      <c r="C21" s="14" t="s">
        <v>86</v>
      </c>
      <c r="D21" s="14" t="s">
        <v>61</v>
      </c>
      <c r="E21" s="14" t="s">
        <v>119</v>
      </c>
      <c r="F21" s="24">
        <v>0.0006469907407407407</v>
      </c>
      <c r="G21" s="4">
        <f t="shared" si="2"/>
        <v>0.0002184027777777778</v>
      </c>
      <c r="H21" s="12">
        <f t="shared" si="1"/>
        <v>0.0016127314814814817</v>
      </c>
      <c r="I21" s="15">
        <v>0.0018311342592592596</v>
      </c>
      <c r="J21" s="28">
        <f t="shared" si="0"/>
        <v>0.0022597222222222224</v>
      </c>
      <c r="K21" s="9"/>
      <c r="Q21" s="6"/>
    </row>
    <row r="22" spans="1:17" ht="15">
      <c r="A22" s="13">
        <v>14</v>
      </c>
      <c r="B22" s="41">
        <v>14</v>
      </c>
      <c r="C22" s="14" t="s">
        <v>176</v>
      </c>
      <c r="D22" s="14" t="s">
        <v>61</v>
      </c>
      <c r="E22" s="14" t="s">
        <v>177</v>
      </c>
      <c r="F22" s="24">
        <v>0.0008690972222222222</v>
      </c>
      <c r="G22" s="4">
        <f t="shared" si="2"/>
        <v>0.00044050925925925925</v>
      </c>
      <c r="H22" s="12">
        <f t="shared" si="1"/>
        <v>0.0013957175925925927</v>
      </c>
      <c r="I22" s="15">
        <v>0.001836226851851852</v>
      </c>
      <c r="J22" s="28">
        <f t="shared" si="0"/>
        <v>0.002264814814814815</v>
      </c>
      <c r="K22" s="22"/>
      <c r="Q22" s="6"/>
    </row>
    <row r="23" spans="1:17" s="14" customFormat="1" ht="18.75">
      <c r="A23" s="18"/>
      <c r="B23" s="43"/>
      <c r="C23" s="45" t="s">
        <v>144</v>
      </c>
      <c r="D23" s="45"/>
      <c r="E23" s="45"/>
      <c r="F23" s="17" t="s">
        <v>256</v>
      </c>
      <c r="G23" s="16"/>
      <c r="H23" s="17" t="s">
        <v>257</v>
      </c>
      <c r="I23" s="16"/>
      <c r="J23" s="33" t="s">
        <v>269</v>
      </c>
      <c r="Q23" s="20"/>
    </row>
    <row r="24" spans="3:17" ht="15">
      <c r="C24" s="18" t="s">
        <v>0</v>
      </c>
      <c r="D24" s="18" t="s">
        <v>1</v>
      </c>
      <c r="E24" s="18" t="s">
        <v>2</v>
      </c>
      <c r="F24" s="23" t="s">
        <v>213</v>
      </c>
      <c r="G24" s="3" t="s">
        <v>263</v>
      </c>
      <c r="H24" s="11" t="s">
        <v>265</v>
      </c>
      <c r="I24" s="8" t="s">
        <v>264</v>
      </c>
      <c r="J24" s="27" t="s">
        <v>268</v>
      </c>
      <c r="K24" s="9" t="s">
        <v>273</v>
      </c>
      <c r="Q24" s="6"/>
    </row>
    <row r="25" spans="1:17" ht="15">
      <c r="A25" s="13">
        <v>1</v>
      </c>
      <c r="B25" s="41">
        <v>15</v>
      </c>
      <c r="C25" s="14" t="s">
        <v>9</v>
      </c>
      <c r="D25" s="14" t="s">
        <v>10</v>
      </c>
      <c r="E25" s="14" t="s">
        <v>45</v>
      </c>
      <c r="F25" s="24">
        <v>0.0004118055555555555</v>
      </c>
      <c r="G25" s="5">
        <v>0</v>
      </c>
      <c r="H25" s="12">
        <f>SUM(I25)</f>
        <v>0.0011613425925925927</v>
      </c>
      <c r="I25" s="15">
        <v>0.0011613425925925927</v>
      </c>
      <c r="J25" s="28">
        <f aca="true" t="shared" si="3" ref="J25:J39">SUM(F25+H25)</f>
        <v>0.0015731481481481482</v>
      </c>
      <c r="K25" s="9">
        <v>1</v>
      </c>
      <c r="Q25" s="6"/>
    </row>
    <row r="26" spans="1:17" ht="15">
      <c r="A26" s="13">
        <v>2</v>
      </c>
      <c r="B26" s="41">
        <v>16</v>
      </c>
      <c r="C26" s="14" t="s">
        <v>104</v>
      </c>
      <c r="D26" s="14" t="s">
        <v>103</v>
      </c>
      <c r="E26" s="14" t="s">
        <v>119</v>
      </c>
      <c r="F26" s="24">
        <v>0.0004178240740740741</v>
      </c>
      <c r="G26" s="4">
        <f aca="true" t="shared" si="4" ref="G26:G39">SUM(F26-F$25)</f>
        <v>6.0185185185185905E-06</v>
      </c>
      <c r="H26" s="12">
        <f aca="true" t="shared" si="5" ref="H26:H39">SUM(I26-G26)</f>
        <v>0.0012105324074074071</v>
      </c>
      <c r="I26" s="15">
        <v>0.0012165509259259258</v>
      </c>
      <c r="J26" s="28">
        <f t="shared" si="3"/>
        <v>0.0016283564814814813</v>
      </c>
      <c r="K26" s="21">
        <v>2</v>
      </c>
      <c r="Q26" s="6"/>
    </row>
    <row r="27" spans="1:17" ht="15">
      <c r="A27" s="13">
        <v>3</v>
      </c>
      <c r="B27" s="41">
        <v>18</v>
      </c>
      <c r="C27" s="14" t="s">
        <v>115</v>
      </c>
      <c r="D27" s="14" t="s">
        <v>114</v>
      </c>
      <c r="E27" s="14" t="s">
        <v>98</v>
      </c>
      <c r="F27" s="24">
        <v>0.0005631944444444444</v>
      </c>
      <c r="G27" s="4">
        <f t="shared" si="4"/>
        <v>0.0001513888888888889</v>
      </c>
      <c r="H27" s="12">
        <f t="shared" si="5"/>
        <v>0.001245023148148148</v>
      </c>
      <c r="I27" s="15">
        <v>0.001396412037037037</v>
      </c>
      <c r="J27" s="28">
        <f t="shared" si="3"/>
        <v>0.0018082175925925926</v>
      </c>
      <c r="K27" s="9">
        <v>3</v>
      </c>
      <c r="Q27" s="6"/>
    </row>
    <row r="28" spans="1:17" ht="15">
      <c r="A28" s="13">
        <v>4</v>
      </c>
      <c r="B28" s="41">
        <v>17</v>
      </c>
      <c r="C28" s="14" t="s">
        <v>215</v>
      </c>
      <c r="D28" s="14" t="s">
        <v>216</v>
      </c>
      <c r="E28" s="14" t="s">
        <v>93</v>
      </c>
      <c r="F28" s="24">
        <v>0.0005091435185185186</v>
      </c>
      <c r="G28" s="4">
        <f t="shared" si="4"/>
        <v>9.733796296296308E-05</v>
      </c>
      <c r="H28" s="12">
        <f t="shared" si="5"/>
        <v>0.0013615740740740739</v>
      </c>
      <c r="I28" s="15">
        <v>0.001458912037037037</v>
      </c>
      <c r="J28" s="28">
        <f t="shared" si="3"/>
        <v>0.0018707175925925924</v>
      </c>
      <c r="K28" s="9"/>
      <c r="Q28" s="6"/>
    </row>
    <row r="29" spans="1:17" ht="15">
      <c r="A29" s="13">
        <v>5</v>
      </c>
      <c r="B29" s="41">
        <v>22</v>
      </c>
      <c r="C29" s="14" t="s">
        <v>107</v>
      </c>
      <c r="D29" s="14" t="s">
        <v>106</v>
      </c>
      <c r="E29" s="14" t="s">
        <v>119</v>
      </c>
      <c r="F29" s="24">
        <v>0.000582986111111111</v>
      </c>
      <c r="G29" s="4">
        <f t="shared" si="4"/>
        <v>0.00017118055555555555</v>
      </c>
      <c r="H29" s="12">
        <f t="shared" si="5"/>
        <v>0.0014563657407407407</v>
      </c>
      <c r="I29" s="15">
        <v>0.0016275462962962962</v>
      </c>
      <c r="J29" s="28">
        <f t="shared" si="3"/>
        <v>0.0020393518518518517</v>
      </c>
      <c r="K29" s="9"/>
      <c r="Q29" s="6"/>
    </row>
    <row r="30" spans="1:17" ht="15">
      <c r="A30" s="13">
        <v>6</v>
      </c>
      <c r="B30" s="41">
        <v>21</v>
      </c>
      <c r="C30" s="14" t="s">
        <v>69</v>
      </c>
      <c r="D30" s="14" t="s">
        <v>105</v>
      </c>
      <c r="E30" s="14" t="s">
        <v>93</v>
      </c>
      <c r="F30" s="24">
        <v>0.0005537037037037037</v>
      </c>
      <c r="G30" s="4">
        <f t="shared" si="4"/>
        <v>0.0001418981481481482</v>
      </c>
      <c r="H30" s="12">
        <f t="shared" si="5"/>
        <v>0.0015597222222222223</v>
      </c>
      <c r="I30" s="15">
        <v>0.0017016203703703705</v>
      </c>
      <c r="J30" s="28">
        <f t="shared" si="3"/>
        <v>0.002113425925925926</v>
      </c>
      <c r="K30" s="9"/>
      <c r="Q30" s="6"/>
    </row>
    <row r="31" spans="1:17" ht="15">
      <c r="A31" s="13">
        <v>7</v>
      </c>
      <c r="B31" s="41">
        <v>19</v>
      </c>
      <c r="C31" s="14" t="s">
        <v>62</v>
      </c>
      <c r="D31" s="14" t="s">
        <v>66</v>
      </c>
      <c r="E31" s="14" t="s">
        <v>93</v>
      </c>
      <c r="F31" s="24">
        <v>0.0005612268518518519</v>
      </c>
      <c r="G31" s="4">
        <f t="shared" si="4"/>
        <v>0.00014942129629629642</v>
      </c>
      <c r="H31" s="12">
        <f t="shared" si="5"/>
        <v>0.0016017361111111109</v>
      </c>
      <c r="I31" s="15">
        <v>0.0017511574074074072</v>
      </c>
      <c r="J31" s="28">
        <f t="shared" si="3"/>
        <v>0.002162962962962963</v>
      </c>
      <c r="K31" s="9"/>
      <c r="Q31" s="6"/>
    </row>
    <row r="32" spans="1:17" ht="15">
      <c r="A32" s="13">
        <v>8</v>
      </c>
      <c r="B32" s="41">
        <v>26</v>
      </c>
      <c r="C32" s="14" t="s">
        <v>111</v>
      </c>
      <c r="D32" s="14" t="s">
        <v>110</v>
      </c>
      <c r="E32" s="14" t="s">
        <v>119</v>
      </c>
      <c r="F32" s="24">
        <v>0.0006246527777777777</v>
      </c>
      <c r="G32" s="4">
        <f t="shared" si="4"/>
        <v>0.00021284722222222218</v>
      </c>
      <c r="H32" s="12">
        <f t="shared" si="5"/>
        <v>0.001692476851851852</v>
      </c>
      <c r="I32" s="15">
        <v>0.001905324074074074</v>
      </c>
      <c r="J32" s="28">
        <f t="shared" si="3"/>
        <v>0.0023171296296296295</v>
      </c>
      <c r="K32" s="22"/>
      <c r="Q32" s="6"/>
    </row>
    <row r="33" spans="1:17" ht="15">
      <c r="A33" s="13">
        <v>9</v>
      </c>
      <c r="B33" s="41">
        <v>29</v>
      </c>
      <c r="C33" s="14" t="s">
        <v>160</v>
      </c>
      <c r="D33" s="14" t="s">
        <v>161</v>
      </c>
      <c r="E33" s="14" t="s">
        <v>158</v>
      </c>
      <c r="F33" s="24">
        <v>0.0009327546296296296</v>
      </c>
      <c r="G33" s="4">
        <f t="shared" si="4"/>
        <v>0.0005209490740740741</v>
      </c>
      <c r="H33" s="12">
        <f t="shared" si="5"/>
        <v>0.0014888888888888888</v>
      </c>
      <c r="I33" s="15">
        <v>0.002009837962962963</v>
      </c>
      <c r="J33" s="28">
        <f t="shared" si="3"/>
        <v>0.0024216435185185183</v>
      </c>
      <c r="K33" s="9"/>
      <c r="Q33" s="6"/>
    </row>
    <row r="34" spans="1:17" ht="15">
      <c r="A34" s="13">
        <v>10</v>
      </c>
      <c r="B34" s="41">
        <v>20</v>
      </c>
      <c r="C34" s="14" t="s">
        <v>109</v>
      </c>
      <c r="D34" s="14" t="s">
        <v>108</v>
      </c>
      <c r="E34" s="14" t="s">
        <v>93</v>
      </c>
      <c r="F34" s="24">
        <v>0.0005866898148148148</v>
      </c>
      <c r="G34" s="4">
        <f t="shared" si="4"/>
        <v>0.00017488425925925934</v>
      </c>
      <c r="H34" s="12">
        <f t="shared" si="5"/>
        <v>0.0019224537037037033</v>
      </c>
      <c r="I34" s="15">
        <v>0.0020973379629629627</v>
      </c>
      <c r="J34" s="28">
        <f t="shared" si="3"/>
        <v>0.002509143518518518</v>
      </c>
      <c r="K34" s="9"/>
      <c r="Q34" s="6"/>
    </row>
    <row r="35" spans="1:17" ht="15">
      <c r="A35" s="13" t="s">
        <v>275</v>
      </c>
      <c r="B35" s="41">
        <v>23</v>
      </c>
      <c r="C35" s="14" t="s">
        <v>156</v>
      </c>
      <c r="D35" s="14" t="s">
        <v>157</v>
      </c>
      <c r="E35" s="14" t="s">
        <v>158</v>
      </c>
      <c r="F35" s="24">
        <v>0.0006018518518518519</v>
      </c>
      <c r="G35" s="4">
        <f t="shared" si="4"/>
        <v>0.0001900462962962964</v>
      </c>
      <c r="H35" s="12">
        <f t="shared" si="5"/>
        <v>-0.0001900462962962964</v>
      </c>
      <c r="I35" s="15"/>
      <c r="J35" s="28">
        <f t="shared" si="3"/>
        <v>0.0004118055555555555</v>
      </c>
      <c r="K35" s="9"/>
      <c r="Q35" s="6"/>
    </row>
    <row r="36" spans="1:17" ht="15">
      <c r="A36" s="13" t="s">
        <v>275</v>
      </c>
      <c r="B36" s="41">
        <v>24</v>
      </c>
      <c r="C36" s="14" t="s">
        <v>159</v>
      </c>
      <c r="D36" s="14" t="s">
        <v>40</v>
      </c>
      <c r="E36" s="14" t="s">
        <v>158</v>
      </c>
      <c r="F36" s="24">
        <v>0.000636574074074074</v>
      </c>
      <c r="G36" s="4">
        <f t="shared" si="4"/>
        <v>0.00022476851851851851</v>
      </c>
      <c r="H36" s="12">
        <f t="shared" si="5"/>
        <v>-0.00022476851851851851</v>
      </c>
      <c r="I36" s="15"/>
      <c r="J36" s="28">
        <f t="shared" si="3"/>
        <v>0.0004118055555555555</v>
      </c>
      <c r="K36" s="9"/>
      <c r="Q36" s="6"/>
    </row>
    <row r="37" spans="1:10" ht="15">
      <c r="A37" s="13" t="s">
        <v>275</v>
      </c>
      <c r="B37" s="41">
        <v>25</v>
      </c>
      <c r="C37" s="14" t="s">
        <v>113</v>
      </c>
      <c r="D37" s="14" t="s">
        <v>112</v>
      </c>
      <c r="E37" s="14" t="s">
        <v>119</v>
      </c>
      <c r="F37" s="24">
        <v>0.0006597222222222221</v>
      </c>
      <c r="G37" s="4">
        <f t="shared" si="4"/>
        <v>0.00024791666666666663</v>
      </c>
      <c r="H37" s="12">
        <f t="shared" si="5"/>
        <v>-0.00024791666666666663</v>
      </c>
      <c r="I37" s="15"/>
      <c r="J37" s="28">
        <f t="shared" si="3"/>
        <v>0.0004118055555555555</v>
      </c>
    </row>
    <row r="38" spans="1:10" ht="15">
      <c r="A38" s="13" t="s">
        <v>275</v>
      </c>
      <c r="B38" s="41">
        <v>27</v>
      </c>
      <c r="C38" s="14" t="s">
        <v>11</v>
      </c>
      <c r="D38" s="14" t="s">
        <v>12</v>
      </c>
      <c r="E38" s="14" t="s">
        <v>45</v>
      </c>
      <c r="F38" s="24">
        <v>0.0007291666666666667</v>
      </c>
      <c r="G38" s="4">
        <f t="shared" si="4"/>
        <v>0.0003173611111111112</v>
      </c>
      <c r="H38" s="12">
        <f t="shared" si="5"/>
        <v>-0.0003173611111111112</v>
      </c>
      <c r="I38" s="15"/>
      <c r="J38" s="28">
        <f t="shared" si="3"/>
        <v>0.0004118055555555555</v>
      </c>
    </row>
    <row r="39" spans="1:10" ht="15">
      <c r="A39" s="13" t="s">
        <v>275</v>
      </c>
      <c r="B39" s="41">
        <v>28</v>
      </c>
      <c r="C39" s="14" t="s">
        <v>13</v>
      </c>
      <c r="D39" s="14" t="s">
        <v>14</v>
      </c>
      <c r="E39" s="14" t="s">
        <v>45</v>
      </c>
      <c r="F39" s="24">
        <v>0.0007407407407407407</v>
      </c>
      <c r="G39" s="4">
        <f t="shared" si="4"/>
        <v>0.0003289351851851852</v>
      </c>
      <c r="H39" s="12">
        <f t="shared" si="5"/>
        <v>-0.0003289351851851852</v>
      </c>
      <c r="I39" s="15"/>
      <c r="J39" s="28">
        <f t="shared" si="3"/>
        <v>0.0004118055555555555</v>
      </c>
    </row>
    <row r="40" spans="3:11" ht="18.75">
      <c r="C40" s="19" t="s">
        <v>152</v>
      </c>
      <c r="K40" s="9" t="s">
        <v>273</v>
      </c>
    </row>
    <row r="41" spans="3:11" ht="15">
      <c r="C41" s="30" t="s">
        <v>93</v>
      </c>
      <c r="D41" s="30"/>
      <c r="E41" s="31">
        <f>SUM(J11,J19,J20,J28,J30,J31)</f>
        <v>0.012423842592592594</v>
      </c>
      <c r="K41" s="9">
        <v>1</v>
      </c>
    </row>
    <row r="42" spans="2:14" ht="18.75">
      <c r="B42" s="43"/>
      <c r="C42" s="45" t="s">
        <v>145</v>
      </c>
      <c r="D42" s="45"/>
      <c r="E42" s="45"/>
      <c r="F42" s="7" t="s">
        <v>258</v>
      </c>
      <c r="H42" s="7" t="s">
        <v>257</v>
      </c>
      <c r="J42" s="26" t="s">
        <v>270</v>
      </c>
      <c r="N42" s="6"/>
    </row>
    <row r="43" spans="3:14" ht="15">
      <c r="C43" s="18" t="s">
        <v>0</v>
      </c>
      <c r="D43" s="18" t="s">
        <v>1</v>
      </c>
      <c r="E43" s="18" t="s">
        <v>2</v>
      </c>
      <c r="F43" s="23" t="s">
        <v>213</v>
      </c>
      <c r="G43" s="3" t="s">
        <v>263</v>
      </c>
      <c r="H43" s="11" t="s">
        <v>265</v>
      </c>
      <c r="I43" s="8" t="s">
        <v>264</v>
      </c>
      <c r="J43" s="27" t="s">
        <v>268</v>
      </c>
      <c r="K43" s="9" t="s">
        <v>273</v>
      </c>
      <c r="N43" s="6"/>
    </row>
    <row r="44" spans="1:14" ht="15">
      <c r="A44" s="13">
        <v>1</v>
      </c>
      <c r="B44" s="41">
        <v>30</v>
      </c>
      <c r="C44" s="14" t="s">
        <v>189</v>
      </c>
      <c r="D44" s="14" t="s">
        <v>190</v>
      </c>
      <c r="E44" s="14" t="s">
        <v>172</v>
      </c>
      <c r="F44" s="24">
        <v>0.0008071759259259259</v>
      </c>
      <c r="G44" s="5">
        <v>0</v>
      </c>
      <c r="H44" s="12">
        <f>SUM(I44)</f>
        <v>0.0009829861111111111</v>
      </c>
      <c r="I44" s="15">
        <v>0.0009829861111111111</v>
      </c>
      <c r="J44" s="28">
        <f aca="true" t="shared" si="6" ref="J44:J62">SUM(F44+H44)</f>
        <v>0.0017901620370370372</v>
      </c>
      <c r="K44" s="9">
        <v>1</v>
      </c>
      <c r="N44" s="6"/>
    </row>
    <row r="45" spans="1:14" ht="15">
      <c r="A45" s="13">
        <v>2</v>
      </c>
      <c r="B45" s="41">
        <v>33</v>
      </c>
      <c r="C45" s="14" t="s">
        <v>46</v>
      </c>
      <c r="D45" s="14" t="s">
        <v>47</v>
      </c>
      <c r="E45" s="14" t="s">
        <v>119</v>
      </c>
      <c r="F45" s="24">
        <v>0.0008449074074074075</v>
      </c>
      <c r="G45" s="4">
        <f>SUM(F45-F44)</f>
        <v>3.773148148148158E-05</v>
      </c>
      <c r="H45" s="12">
        <f aca="true" t="shared" si="7" ref="H45:H64">SUM(I45-G45)</f>
        <v>0.0011314814814814816</v>
      </c>
      <c r="I45" s="15">
        <v>0.001169212962962963</v>
      </c>
      <c r="J45" s="28">
        <f t="shared" si="6"/>
        <v>0.001976388888888889</v>
      </c>
      <c r="K45" s="21">
        <v>2</v>
      </c>
      <c r="N45" s="6"/>
    </row>
    <row r="46" spans="1:14" ht="15">
      <c r="A46" s="13">
        <v>3</v>
      </c>
      <c r="B46" s="41">
        <v>31</v>
      </c>
      <c r="C46" s="14" t="s">
        <v>48</v>
      </c>
      <c r="D46" s="14" t="s">
        <v>49</v>
      </c>
      <c r="E46" s="14" t="s">
        <v>93</v>
      </c>
      <c r="F46" s="24">
        <v>0.0008248842592592593</v>
      </c>
      <c r="G46" s="4">
        <f aca="true" t="shared" si="8" ref="G46:G62">SUM(F46-$F$44)</f>
        <v>1.7708333333333335E-05</v>
      </c>
      <c r="H46" s="12">
        <f t="shared" si="7"/>
        <v>0.0011718750000000002</v>
      </c>
      <c r="I46" s="15">
        <v>0.0011895833333333335</v>
      </c>
      <c r="J46" s="28">
        <f t="shared" si="6"/>
        <v>0.0019967592592592593</v>
      </c>
      <c r="K46" s="9">
        <v>3</v>
      </c>
      <c r="N46" s="6"/>
    </row>
    <row r="47" spans="1:14" ht="15">
      <c r="A47" s="13">
        <v>4</v>
      </c>
      <c r="B47" s="41">
        <v>34</v>
      </c>
      <c r="C47" s="14" t="s">
        <v>24</v>
      </c>
      <c r="D47" s="14" t="s">
        <v>28</v>
      </c>
      <c r="E47" s="14" t="s">
        <v>45</v>
      </c>
      <c r="F47" s="24">
        <v>0.0009118055555555555</v>
      </c>
      <c r="G47" s="4">
        <f t="shared" si="8"/>
        <v>0.00010462962962962954</v>
      </c>
      <c r="H47" s="12">
        <f t="shared" si="7"/>
        <v>0.0011387731481481483</v>
      </c>
      <c r="I47" s="15">
        <v>0.0012434027777777777</v>
      </c>
      <c r="J47" s="28">
        <f t="shared" si="6"/>
        <v>0.0020505787037037038</v>
      </c>
      <c r="K47" s="9"/>
      <c r="N47" s="6"/>
    </row>
    <row r="48" spans="1:14" ht="15">
      <c r="A48" s="13">
        <v>5</v>
      </c>
      <c r="B48" s="41">
        <v>37</v>
      </c>
      <c r="C48" s="14" t="s">
        <v>51</v>
      </c>
      <c r="D48" s="14" t="s">
        <v>52</v>
      </c>
      <c r="E48" s="14" t="s">
        <v>53</v>
      </c>
      <c r="F48" s="24">
        <v>0.000902199074074074</v>
      </c>
      <c r="G48" s="4">
        <f t="shared" si="8"/>
        <v>9.502314814814812E-05</v>
      </c>
      <c r="H48" s="12">
        <f t="shared" si="7"/>
        <v>0.0012091435185185187</v>
      </c>
      <c r="I48" s="15">
        <v>0.0013041666666666668</v>
      </c>
      <c r="J48" s="28">
        <f t="shared" si="6"/>
        <v>0.0021113425925925926</v>
      </c>
      <c r="K48" s="9"/>
      <c r="N48" s="6"/>
    </row>
    <row r="49" spans="1:14" ht="15">
      <c r="A49" s="13">
        <v>6</v>
      </c>
      <c r="B49" s="41">
        <v>36</v>
      </c>
      <c r="C49" s="14" t="s">
        <v>54</v>
      </c>
      <c r="D49" s="14" t="s">
        <v>4</v>
      </c>
      <c r="E49" s="14" t="s">
        <v>55</v>
      </c>
      <c r="F49" s="24">
        <v>0.0009027777777777778</v>
      </c>
      <c r="G49" s="4">
        <f t="shared" si="8"/>
        <v>9.560185185185192E-05</v>
      </c>
      <c r="H49" s="12">
        <f t="shared" si="7"/>
        <v>0.001219675925925926</v>
      </c>
      <c r="I49" s="15">
        <v>0.0013152777777777778</v>
      </c>
      <c r="J49" s="28">
        <f t="shared" si="6"/>
        <v>0.0021224537037037037</v>
      </c>
      <c r="K49" s="9"/>
      <c r="N49" s="6"/>
    </row>
    <row r="50" spans="1:14" ht="15">
      <c r="A50" s="13">
        <v>7</v>
      </c>
      <c r="B50" s="41">
        <v>42</v>
      </c>
      <c r="C50" s="14" t="s">
        <v>191</v>
      </c>
      <c r="D50" s="14" t="s">
        <v>97</v>
      </c>
      <c r="E50" s="14" t="s">
        <v>175</v>
      </c>
      <c r="F50" s="24">
        <v>0.0009768518518518518</v>
      </c>
      <c r="G50" s="4">
        <f t="shared" si="8"/>
        <v>0.00016967592592592588</v>
      </c>
      <c r="H50" s="12">
        <f t="shared" si="7"/>
        <v>0.0011844907407407407</v>
      </c>
      <c r="I50" s="15">
        <v>0.0013541666666666667</v>
      </c>
      <c r="J50" s="28">
        <f t="shared" si="6"/>
        <v>0.0021613425925925923</v>
      </c>
      <c r="K50" s="9"/>
      <c r="N50" s="6"/>
    </row>
    <row r="51" spans="1:14" ht="15">
      <c r="A51" s="13">
        <v>8</v>
      </c>
      <c r="B51" s="41">
        <v>32</v>
      </c>
      <c r="C51" s="14" t="s">
        <v>50</v>
      </c>
      <c r="D51" s="14" t="s">
        <v>4</v>
      </c>
      <c r="E51" s="14" t="s">
        <v>93</v>
      </c>
      <c r="F51" s="24">
        <v>0.0008461805555555554</v>
      </c>
      <c r="G51" s="4">
        <f t="shared" si="8"/>
        <v>3.90046296296295E-05</v>
      </c>
      <c r="H51" s="12">
        <f t="shared" si="7"/>
        <v>0.0013328703703703705</v>
      </c>
      <c r="I51" s="15">
        <v>0.001371875</v>
      </c>
      <c r="J51" s="28">
        <f t="shared" si="6"/>
        <v>0.002179050925925926</v>
      </c>
      <c r="K51" s="9"/>
      <c r="N51" s="6"/>
    </row>
    <row r="52" spans="1:14" ht="15">
      <c r="A52" s="13">
        <v>9</v>
      </c>
      <c r="B52" s="41">
        <v>35</v>
      </c>
      <c r="C52" s="14" t="s">
        <v>29</v>
      </c>
      <c r="D52" s="14" t="s">
        <v>30</v>
      </c>
      <c r="E52" s="14" t="s">
        <v>45</v>
      </c>
      <c r="F52" s="24">
        <v>0.0009114583333333332</v>
      </c>
      <c r="G52" s="4">
        <f t="shared" si="8"/>
        <v>0.00010428240740740732</v>
      </c>
      <c r="H52" s="12">
        <f t="shared" si="7"/>
        <v>0.001284490740740741</v>
      </c>
      <c r="I52" s="15">
        <v>0.0013887731481481483</v>
      </c>
      <c r="J52" s="28">
        <f t="shared" si="6"/>
        <v>0.002195949074074074</v>
      </c>
      <c r="K52" s="22"/>
      <c r="N52" s="6"/>
    </row>
    <row r="53" spans="1:14" ht="15">
      <c r="A53" s="13">
        <v>10</v>
      </c>
      <c r="B53" s="41">
        <v>38</v>
      </c>
      <c r="C53" s="14" t="s">
        <v>56</v>
      </c>
      <c r="D53" s="14" t="s">
        <v>57</v>
      </c>
      <c r="E53" s="14" t="s">
        <v>119</v>
      </c>
      <c r="F53" s="24">
        <v>0.0009062499999999999</v>
      </c>
      <c r="G53" s="4">
        <f t="shared" si="8"/>
        <v>9.907407407407402E-05</v>
      </c>
      <c r="H53" s="12">
        <f t="shared" si="7"/>
        <v>0.0012954861111111114</v>
      </c>
      <c r="I53" s="15">
        <v>0.0013945601851851853</v>
      </c>
      <c r="J53" s="28">
        <f t="shared" si="6"/>
        <v>0.0022017361111111113</v>
      </c>
      <c r="K53" s="9"/>
      <c r="N53" s="6"/>
    </row>
    <row r="54" spans="1:14" ht="15">
      <c r="A54" s="13">
        <v>11</v>
      </c>
      <c r="B54" s="41">
        <v>44</v>
      </c>
      <c r="C54" s="14" t="s">
        <v>58</v>
      </c>
      <c r="D54" s="14" t="s">
        <v>59</v>
      </c>
      <c r="E54" s="14" t="s">
        <v>93</v>
      </c>
      <c r="F54" s="24">
        <v>0.0011725694444444444</v>
      </c>
      <c r="G54" s="4">
        <f t="shared" si="8"/>
        <v>0.0003653935185185185</v>
      </c>
      <c r="H54" s="12">
        <f t="shared" si="7"/>
        <v>0.001124814814814815</v>
      </c>
      <c r="I54" s="15">
        <v>0.0014902083333333336</v>
      </c>
      <c r="J54" s="28">
        <f t="shared" si="6"/>
        <v>0.0022973842592592594</v>
      </c>
      <c r="K54" s="9"/>
      <c r="N54" s="6"/>
    </row>
    <row r="55" spans="1:14" ht="15">
      <c r="A55" s="13">
        <v>12</v>
      </c>
      <c r="B55" s="41">
        <v>40</v>
      </c>
      <c r="C55" s="14" t="s">
        <v>60</v>
      </c>
      <c r="D55" s="14" t="s">
        <v>4</v>
      </c>
      <c r="E55" s="14" t="s">
        <v>119</v>
      </c>
      <c r="F55" s="24">
        <v>0.0009663194444444445</v>
      </c>
      <c r="G55" s="4">
        <f t="shared" si="8"/>
        <v>0.00015914351851851853</v>
      </c>
      <c r="H55" s="12">
        <f t="shared" si="7"/>
        <v>0.0014149305555555556</v>
      </c>
      <c r="I55" s="15">
        <v>0.001574074074074074</v>
      </c>
      <c r="J55" s="28">
        <f t="shared" si="6"/>
        <v>0.00238125</v>
      </c>
      <c r="K55" s="9"/>
      <c r="N55" s="6"/>
    </row>
    <row r="56" spans="1:14" ht="15">
      <c r="A56" s="13">
        <v>13</v>
      </c>
      <c r="B56" s="41">
        <v>46</v>
      </c>
      <c r="C56" s="14" t="s">
        <v>192</v>
      </c>
      <c r="D56" s="14" t="s">
        <v>6</v>
      </c>
      <c r="E56" s="14" t="s">
        <v>175</v>
      </c>
      <c r="F56" s="24">
        <v>0.0012195601851851853</v>
      </c>
      <c r="G56" s="4">
        <f t="shared" si="8"/>
        <v>0.00041238425925925937</v>
      </c>
      <c r="H56" s="12">
        <f t="shared" si="7"/>
        <v>0.001287847222222222</v>
      </c>
      <c r="I56" s="15">
        <v>0.0017002314814814814</v>
      </c>
      <c r="J56" s="28">
        <f t="shared" si="6"/>
        <v>0.002507407407407407</v>
      </c>
      <c r="K56" s="9"/>
      <c r="N56" s="6"/>
    </row>
    <row r="57" spans="1:14" ht="15">
      <c r="A57" s="13">
        <v>14</v>
      </c>
      <c r="B57" s="41">
        <v>47</v>
      </c>
      <c r="C57" s="14" t="s">
        <v>167</v>
      </c>
      <c r="D57" s="14" t="s">
        <v>168</v>
      </c>
      <c r="E57" s="14" t="s">
        <v>158</v>
      </c>
      <c r="F57" s="24">
        <v>0.0012524305555555557</v>
      </c>
      <c r="G57" s="4">
        <f t="shared" si="8"/>
        <v>0.00044525462962962975</v>
      </c>
      <c r="H57" s="12">
        <f t="shared" si="7"/>
        <v>0.0012958333333333329</v>
      </c>
      <c r="I57" s="15">
        <v>0.0017410879629629627</v>
      </c>
      <c r="J57" s="28">
        <f t="shared" si="6"/>
        <v>0.0025482638888888885</v>
      </c>
      <c r="K57" s="9"/>
      <c r="N57" s="6"/>
    </row>
    <row r="58" spans="1:14" ht="15">
      <c r="A58" s="13">
        <v>15</v>
      </c>
      <c r="B58" s="41">
        <v>45</v>
      </c>
      <c r="C58" s="14" t="s">
        <v>225</v>
      </c>
      <c r="D58" s="14" t="s">
        <v>226</v>
      </c>
      <c r="E58" s="14" t="s">
        <v>93</v>
      </c>
      <c r="F58" s="24">
        <v>0.001262962962962963</v>
      </c>
      <c r="G58" s="4">
        <f t="shared" si="8"/>
        <v>0.000455787037037037</v>
      </c>
      <c r="H58" s="12">
        <f t="shared" si="7"/>
        <v>0.0013901620370370374</v>
      </c>
      <c r="I58" s="15">
        <v>0.0018459490740740743</v>
      </c>
      <c r="J58" s="28">
        <f t="shared" si="6"/>
        <v>0.002653125</v>
      </c>
      <c r="K58" s="9"/>
      <c r="N58" s="6"/>
    </row>
    <row r="59" spans="1:14" ht="15">
      <c r="A59" s="13">
        <v>16</v>
      </c>
      <c r="B59" s="41">
        <v>48</v>
      </c>
      <c r="C59" s="14" t="s">
        <v>193</v>
      </c>
      <c r="D59" s="14" t="s">
        <v>8</v>
      </c>
      <c r="E59" s="14" t="s">
        <v>177</v>
      </c>
      <c r="F59" s="24">
        <v>0.0014936342592592594</v>
      </c>
      <c r="G59" s="4">
        <f t="shared" si="8"/>
        <v>0.0006864583333333335</v>
      </c>
      <c r="H59" s="12">
        <f t="shared" si="7"/>
        <v>0.0012025462962962962</v>
      </c>
      <c r="I59" s="15">
        <v>0.0018890046296296296</v>
      </c>
      <c r="J59" s="28">
        <f t="shared" si="6"/>
        <v>0.002696180555555556</v>
      </c>
      <c r="K59" s="9"/>
      <c r="N59" s="6"/>
    </row>
    <row r="60" spans="1:14" ht="15">
      <c r="A60" s="13" t="s">
        <v>275</v>
      </c>
      <c r="B60" s="41">
        <v>39</v>
      </c>
      <c r="C60" s="14" t="s">
        <v>31</v>
      </c>
      <c r="D60" s="14" t="s">
        <v>32</v>
      </c>
      <c r="E60" s="14" t="s">
        <v>45</v>
      </c>
      <c r="F60" s="24">
        <v>0.0009143518518518518</v>
      </c>
      <c r="G60" s="4">
        <f t="shared" si="8"/>
        <v>0.00010717592592592593</v>
      </c>
      <c r="H60" s="12">
        <f t="shared" si="7"/>
        <v>-0.00010717592592592593</v>
      </c>
      <c r="I60" s="15"/>
      <c r="J60" s="28"/>
      <c r="K60" s="9"/>
      <c r="N60" s="6"/>
    </row>
    <row r="61" spans="1:14" ht="15">
      <c r="A61" s="13" t="s">
        <v>275</v>
      </c>
      <c r="B61" s="41">
        <v>41</v>
      </c>
      <c r="C61" s="14" t="s">
        <v>221</v>
      </c>
      <c r="D61" s="14" t="s">
        <v>61</v>
      </c>
      <c r="E61" s="14" t="s">
        <v>53</v>
      </c>
      <c r="F61" s="24">
        <v>0.0009606481481481481</v>
      </c>
      <c r="G61" s="4">
        <f t="shared" si="8"/>
        <v>0.00015347222222222216</v>
      </c>
      <c r="H61" s="12">
        <f t="shared" si="7"/>
        <v>-0.00015347222222222216</v>
      </c>
      <c r="I61" s="15"/>
      <c r="J61" s="28"/>
      <c r="K61" s="9"/>
      <c r="N61" s="6"/>
    </row>
    <row r="62" spans="1:14" ht="15">
      <c r="A62" s="13" t="s">
        <v>275</v>
      </c>
      <c r="B62" s="41">
        <v>43</v>
      </c>
      <c r="C62" s="14" t="s">
        <v>219</v>
      </c>
      <c r="D62" s="14" t="s">
        <v>220</v>
      </c>
      <c r="E62" s="14" t="s">
        <v>53</v>
      </c>
      <c r="F62" s="24">
        <v>0.0010069444444444444</v>
      </c>
      <c r="G62" s="4">
        <f t="shared" si="8"/>
        <v>0.0001997685185185185</v>
      </c>
      <c r="H62" s="12">
        <f t="shared" si="7"/>
        <v>-0.0001997685185185185</v>
      </c>
      <c r="I62" s="15"/>
      <c r="J62" s="28"/>
      <c r="N62" s="6"/>
    </row>
    <row r="63" spans="1:14" ht="15">
      <c r="A63" s="13" t="s">
        <v>275</v>
      </c>
      <c r="B63" s="41">
        <v>49</v>
      </c>
      <c r="C63" s="14" t="s">
        <v>169</v>
      </c>
      <c r="D63" s="14" t="s">
        <v>21</v>
      </c>
      <c r="E63" s="14" t="s">
        <v>158</v>
      </c>
      <c r="F63" s="2">
        <v>0.001736111111111111</v>
      </c>
      <c r="G63" s="4">
        <f>SUM(F63-F44)</f>
        <v>0.0009289351851851851</v>
      </c>
      <c r="H63" s="2">
        <f t="shared" si="7"/>
        <v>-0.0009289351851851851</v>
      </c>
      <c r="J63" s="29"/>
      <c r="N63" s="6"/>
    </row>
    <row r="64" spans="1:14" ht="15">
      <c r="A64" s="13" t="s">
        <v>275</v>
      </c>
      <c r="B64" s="41">
        <v>50</v>
      </c>
      <c r="C64" s="14" t="s">
        <v>218</v>
      </c>
      <c r="D64" s="14" t="s">
        <v>59</v>
      </c>
      <c r="E64" s="14" t="s">
        <v>53</v>
      </c>
      <c r="F64" s="2">
        <v>0.006944444444444444</v>
      </c>
      <c r="G64" s="4">
        <f>SUM(F64-F44)</f>
        <v>0.0061372685185185185</v>
      </c>
      <c r="H64" s="2">
        <f t="shared" si="7"/>
        <v>-0.0061372685185185185</v>
      </c>
      <c r="J64" s="29"/>
      <c r="N64" s="6"/>
    </row>
    <row r="65" spans="1:14" s="14" customFormat="1" ht="18.75">
      <c r="A65" s="18"/>
      <c r="B65" s="43"/>
      <c r="C65" s="45" t="s">
        <v>146</v>
      </c>
      <c r="D65" s="45"/>
      <c r="E65" s="45"/>
      <c r="F65" s="17" t="s">
        <v>258</v>
      </c>
      <c r="G65" s="16"/>
      <c r="H65" s="17" t="s">
        <v>257</v>
      </c>
      <c r="I65" s="16"/>
      <c r="J65" s="33" t="s">
        <v>270</v>
      </c>
      <c r="N65" s="20"/>
    </row>
    <row r="66" spans="3:14" ht="15">
      <c r="C66" s="18" t="s">
        <v>0</v>
      </c>
      <c r="D66" s="18" t="s">
        <v>1</v>
      </c>
      <c r="E66" s="18" t="s">
        <v>2</v>
      </c>
      <c r="F66" s="23" t="s">
        <v>213</v>
      </c>
      <c r="G66" s="3" t="s">
        <v>263</v>
      </c>
      <c r="H66" s="11" t="s">
        <v>265</v>
      </c>
      <c r="I66" s="8" t="s">
        <v>264</v>
      </c>
      <c r="J66" s="27" t="s">
        <v>268</v>
      </c>
      <c r="K66" s="9" t="s">
        <v>273</v>
      </c>
      <c r="N66" s="6"/>
    </row>
    <row r="67" spans="1:14" ht="15">
      <c r="A67" s="13">
        <v>1</v>
      </c>
      <c r="B67" s="41">
        <v>51</v>
      </c>
      <c r="C67" s="14" t="s">
        <v>63</v>
      </c>
      <c r="D67" s="14" t="s">
        <v>64</v>
      </c>
      <c r="E67" s="14" t="s">
        <v>55</v>
      </c>
      <c r="F67" s="24">
        <v>0.0008013888888888888</v>
      </c>
      <c r="G67" s="5">
        <v>0</v>
      </c>
      <c r="H67" s="12">
        <f>SUM(I67)</f>
        <v>0.0011305555555555557</v>
      </c>
      <c r="I67" s="15">
        <v>0.0011305555555555557</v>
      </c>
      <c r="J67" s="28">
        <f aca="true" t="shared" si="9" ref="J67:J93">SUM(F67+H67)</f>
        <v>0.0019319444444444445</v>
      </c>
      <c r="K67" s="9">
        <v>1</v>
      </c>
      <c r="N67" s="6"/>
    </row>
    <row r="68" spans="1:14" ht="15">
      <c r="A68" s="13">
        <v>2</v>
      </c>
      <c r="B68" s="41">
        <v>54</v>
      </c>
      <c r="C68" s="14" t="s">
        <v>71</v>
      </c>
      <c r="D68" s="14" t="s">
        <v>72</v>
      </c>
      <c r="E68" s="14" t="s">
        <v>119</v>
      </c>
      <c r="F68" s="24">
        <v>0.000835300925925926</v>
      </c>
      <c r="G68" s="4">
        <f aca="true" t="shared" si="10" ref="G68:G93">SUM(F68-$F$67)</f>
        <v>3.391203703703716E-05</v>
      </c>
      <c r="H68" s="12">
        <f aca="true" t="shared" si="11" ref="H68:H93">SUM(I68-G68)</f>
        <v>0.001107523148148148</v>
      </c>
      <c r="I68" s="15">
        <v>0.0011414351851851852</v>
      </c>
      <c r="J68" s="28">
        <f t="shared" si="9"/>
        <v>0.001942824074074074</v>
      </c>
      <c r="K68" s="21">
        <v>2</v>
      </c>
      <c r="N68" s="6"/>
    </row>
    <row r="69" spans="1:14" ht="15">
      <c r="A69" s="13">
        <v>3</v>
      </c>
      <c r="B69" s="41">
        <v>52</v>
      </c>
      <c r="C69" s="14" t="s">
        <v>65</v>
      </c>
      <c r="D69" s="14" t="s">
        <v>66</v>
      </c>
      <c r="E69" s="14" t="s">
        <v>119</v>
      </c>
      <c r="F69" s="24">
        <v>0.0008634259259259259</v>
      </c>
      <c r="G69" s="4">
        <f t="shared" si="10"/>
        <v>6.20370370370371E-05</v>
      </c>
      <c r="H69" s="12">
        <f t="shared" si="11"/>
        <v>0.001084375</v>
      </c>
      <c r="I69" s="15">
        <v>0.0011464120370370371</v>
      </c>
      <c r="J69" s="28">
        <f t="shared" si="9"/>
        <v>0.001947800925925926</v>
      </c>
      <c r="K69" s="9">
        <v>3</v>
      </c>
      <c r="N69" s="6"/>
    </row>
    <row r="70" spans="1:14" ht="15">
      <c r="A70" s="13">
        <v>4</v>
      </c>
      <c r="B70" s="41">
        <v>53</v>
      </c>
      <c r="C70" s="14" t="s">
        <v>67</v>
      </c>
      <c r="D70" s="14" t="s">
        <v>68</v>
      </c>
      <c r="E70" s="14" t="s">
        <v>119</v>
      </c>
      <c r="F70" s="24">
        <v>0.0008427083333333333</v>
      </c>
      <c r="G70" s="4">
        <f t="shared" si="10"/>
        <v>4.131944444444452E-05</v>
      </c>
      <c r="H70" s="12">
        <f t="shared" si="11"/>
        <v>0.0011394675925925927</v>
      </c>
      <c r="I70" s="15">
        <v>0.0011807870370370373</v>
      </c>
      <c r="J70" s="28">
        <f t="shared" si="9"/>
        <v>0.0019821759259259263</v>
      </c>
      <c r="N70" s="6"/>
    </row>
    <row r="71" spans="1:14" ht="15">
      <c r="A71" s="13">
        <v>5</v>
      </c>
      <c r="B71" s="41">
        <v>56</v>
      </c>
      <c r="C71" s="14" t="s">
        <v>69</v>
      </c>
      <c r="D71" s="14" t="s">
        <v>70</v>
      </c>
      <c r="E71" s="14" t="s">
        <v>93</v>
      </c>
      <c r="F71" s="24">
        <v>0.0009609953703703704</v>
      </c>
      <c r="G71" s="4">
        <f t="shared" si="10"/>
        <v>0.0001596064814814816</v>
      </c>
      <c r="H71" s="12">
        <f t="shared" si="11"/>
        <v>0.0010248842592592592</v>
      </c>
      <c r="I71" s="15">
        <v>0.0011844907407407407</v>
      </c>
      <c r="J71" s="28">
        <f t="shared" si="9"/>
        <v>0.0019858796296296295</v>
      </c>
      <c r="N71" s="6"/>
    </row>
    <row r="72" spans="1:14" ht="15">
      <c r="A72" s="13">
        <v>6</v>
      </c>
      <c r="B72" s="41">
        <v>55</v>
      </c>
      <c r="C72" s="14" t="s">
        <v>73</v>
      </c>
      <c r="D72" s="14" t="s">
        <v>74</v>
      </c>
      <c r="E72" s="14" t="s">
        <v>55</v>
      </c>
      <c r="F72" s="24">
        <v>0.0009353009259259259</v>
      </c>
      <c r="G72" s="4">
        <f t="shared" si="10"/>
        <v>0.0001339120370370371</v>
      </c>
      <c r="H72" s="12">
        <f t="shared" si="11"/>
        <v>0.0011590277777777775</v>
      </c>
      <c r="I72" s="15">
        <v>0.0012929398148148147</v>
      </c>
      <c r="J72" s="28">
        <f t="shared" si="9"/>
        <v>0.0020943287037037033</v>
      </c>
      <c r="N72" s="6"/>
    </row>
    <row r="73" spans="1:14" ht="15">
      <c r="A73" s="13">
        <v>7</v>
      </c>
      <c r="B73" s="41">
        <v>58</v>
      </c>
      <c r="C73" s="14" t="s">
        <v>76</v>
      </c>
      <c r="D73" s="14" t="s">
        <v>77</v>
      </c>
      <c r="E73" s="14" t="s">
        <v>53</v>
      </c>
      <c r="F73" s="24">
        <v>0.0009969907407407408</v>
      </c>
      <c r="G73" s="4">
        <f t="shared" si="10"/>
        <v>0.00019560185185185197</v>
      </c>
      <c r="H73" s="12">
        <f t="shared" si="11"/>
        <v>0.0011038194444444446</v>
      </c>
      <c r="I73" s="15">
        <v>0.0012994212962962966</v>
      </c>
      <c r="J73" s="28">
        <f t="shared" si="9"/>
        <v>0.0021008101851851856</v>
      </c>
      <c r="N73" s="6"/>
    </row>
    <row r="74" spans="1:14" ht="15">
      <c r="A74" s="13">
        <v>8</v>
      </c>
      <c r="B74" s="41">
        <v>62</v>
      </c>
      <c r="C74" s="14" t="s">
        <v>33</v>
      </c>
      <c r="D74" s="14" t="s">
        <v>34</v>
      </c>
      <c r="E74" s="14" t="s">
        <v>45</v>
      </c>
      <c r="F74" s="24">
        <v>0.0010748842592592592</v>
      </c>
      <c r="G74" s="4">
        <f t="shared" si="10"/>
        <v>0.00027349537037037034</v>
      </c>
      <c r="H74" s="12">
        <f t="shared" si="11"/>
        <v>0.001051851851851852</v>
      </c>
      <c r="I74" s="15">
        <v>0.0013253472222222223</v>
      </c>
      <c r="J74" s="28">
        <f t="shared" si="9"/>
        <v>0.0021267361111111114</v>
      </c>
      <c r="N74" s="6"/>
    </row>
    <row r="75" spans="1:14" ht="15">
      <c r="A75" s="13">
        <v>9</v>
      </c>
      <c r="B75" s="41">
        <v>57</v>
      </c>
      <c r="C75" s="14" t="s">
        <v>229</v>
      </c>
      <c r="D75" s="14" t="s">
        <v>230</v>
      </c>
      <c r="E75" s="14" t="s">
        <v>93</v>
      </c>
      <c r="F75" s="24">
        <v>0.0009291666666666667</v>
      </c>
      <c r="G75" s="4">
        <f t="shared" si="10"/>
        <v>0.00012777777777777787</v>
      </c>
      <c r="H75" s="12">
        <f t="shared" si="11"/>
        <v>0.0013488425925925925</v>
      </c>
      <c r="I75" s="15">
        <v>0.0014766203703703703</v>
      </c>
      <c r="J75" s="28">
        <f t="shared" si="9"/>
        <v>0.002278009259259259</v>
      </c>
      <c r="N75" s="6"/>
    </row>
    <row r="76" spans="1:14" ht="15">
      <c r="A76" s="13">
        <v>10</v>
      </c>
      <c r="B76" s="41">
        <v>60</v>
      </c>
      <c r="C76" s="14" t="s">
        <v>178</v>
      </c>
      <c r="D76" s="14" t="s">
        <v>179</v>
      </c>
      <c r="E76" s="14" t="s">
        <v>175</v>
      </c>
      <c r="F76" s="24">
        <v>0.0010519675925925924</v>
      </c>
      <c r="G76" s="4">
        <f t="shared" si="10"/>
        <v>0.0002505787037037036</v>
      </c>
      <c r="H76" s="12">
        <f t="shared" si="11"/>
        <v>0.0013234953703703705</v>
      </c>
      <c r="I76" s="15">
        <v>0.001574074074074074</v>
      </c>
      <c r="J76" s="28">
        <f t="shared" si="9"/>
        <v>0.002375462962962963</v>
      </c>
      <c r="N76" s="6"/>
    </row>
    <row r="77" spans="1:14" ht="15">
      <c r="A77" s="13">
        <v>11</v>
      </c>
      <c r="B77" s="41">
        <v>67</v>
      </c>
      <c r="C77" s="14" t="s">
        <v>224</v>
      </c>
      <c r="D77" s="14" t="s">
        <v>171</v>
      </c>
      <c r="E77" s="14" t="s">
        <v>53</v>
      </c>
      <c r="F77" s="24">
        <v>0.0012802083333333335</v>
      </c>
      <c r="G77" s="4">
        <f t="shared" si="10"/>
        <v>0.0004788194444444447</v>
      </c>
      <c r="H77" s="12">
        <f t="shared" si="11"/>
        <v>0.0010952546296296294</v>
      </c>
      <c r="I77" s="15">
        <v>0.001574074074074074</v>
      </c>
      <c r="J77" s="28">
        <f t="shared" si="9"/>
        <v>0.002375462962962963</v>
      </c>
      <c r="N77" s="6"/>
    </row>
    <row r="78" spans="1:14" ht="15">
      <c r="A78" s="13">
        <v>12</v>
      </c>
      <c r="B78" s="41">
        <v>68</v>
      </c>
      <c r="C78" s="14" t="s">
        <v>182</v>
      </c>
      <c r="D78" s="14" t="s">
        <v>66</v>
      </c>
      <c r="E78" s="14" t="s">
        <v>175</v>
      </c>
      <c r="F78" s="24">
        <v>0.0012989583333333332</v>
      </c>
      <c r="G78" s="4">
        <f t="shared" si="10"/>
        <v>0.0004975694444444444</v>
      </c>
      <c r="H78" s="12">
        <f t="shared" si="11"/>
        <v>0.0011502314814814815</v>
      </c>
      <c r="I78" s="15">
        <v>0.0016478009259259258</v>
      </c>
      <c r="J78" s="28">
        <f t="shared" si="9"/>
        <v>0.0024491898148148146</v>
      </c>
      <c r="N78" s="6"/>
    </row>
    <row r="79" spans="1:14" ht="15">
      <c r="A79" s="13">
        <v>13</v>
      </c>
      <c r="B79" s="41">
        <v>64</v>
      </c>
      <c r="C79" s="14" t="s">
        <v>180</v>
      </c>
      <c r="D79" s="14" t="s">
        <v>181</v>
      </c>
      <c r="E79" s="14" t="s">
        <v>175</v>
      </c>
      <c r="F79" s="24">
        <v>0.0011657407407407406</v>
      </c>
      <c r="G79" s="4">
        <f t="shared" si="10"/>
        <v>0.0003643518518518518</v>
      </c>
      <c r="H79" s="12">
        <f t="shared" si="11"/>
        <v>0.0013239583333333335</v>
      </c>
      <c r="I79" s="15">
        <v>0.0016883101851851853</v>
      </c>
      <c r="J79" s="28">
        <f t="shared" si="9"/>
        <v>0.002489699074074074</v>
      </c>
      <c r="N79" s="6"/>
    </row>
    <row r="80" spans="1:14" ht="15">
      <c r="A80" s="13">
        <v>14</v>
      </c>
      <c r="B80" s="41">
        <v>61</v>
      </c>
      <c r="C80" s="14" t="s">
        <v>35</v>
      </c>
      <c r="D80" s="14" t="s">
        <v>36</v>
      </c>
      <c r="E80" s="14" t="s">
        <v>45</v>
      </c>
      <c r="F80" s="24">
        <v>0.0011493055555555555</v>
      </c>
      <c r="G80" s="4">
        <f t="shared" si="10"/>
        <v>0.00034791666666666673</v>
      </c>
      <c r="H80" s="12">
        <f t="shared" si="11"/>
        <v>0.0013881944444444443</v>
      </c>
      <c r="I80" s="15">
        <v>0.001736111111111111</v>
      </c>
      <c r="J80" s="28">
        <f t="shared" si="9"/>
        <v>0.0025375</v>
      </c>
      <c r="N80" s="6"/>
    </row>
    <row r="81" spans="1:14" ht="15">
      <c r="A81" s="13">
        <v>15</v>
      </c>
      <c r="B81" s="41">
        <v>66</v>
      </c>
      <c r="C81" s="14" t="s">
        <v>227</v>
      </c>
      <c r="D81" s="14" t="s">
        <v>142</v>
      </c>
      <c r="E81" s="14" t="s">
        <v>93</v>
      </c>
      <c r="F81" s="24">
        <v>0.001210185185185185</v>
      </c>
      <c r="G81" s="4">
        <f t="shared" si="10"/>
        <v>0.0004087962962962962</v>
      </c>
      <c r="H81" s="12">
        <f t="shared" si="11"/>
        <v>0.0013300925925925926</v>
      </c>
      <c r="I81" s="15">
        <v>0.0017388888888888888</v>
      </c>
      <c r="J81" s="28">
        <f t="shared" si="9"/>
        <v>0.0025402777777777776</v>
      </c>
      <c r="N81" s="6"/>
    </row>
    <row r="82" spans="1:14" ht="15">
      <c r="A82" s="13">
        <v>16</v>
      </c>
      <c r="B82" s="41">
        <v>71</v>
      </c>
      <c r="C82" s="14" t="s">
        <v>183</v>
      </c>
      <c r="D82" s="14" t="s">
        <v>184</v>
      </c>
      <c r="E82" s="14" t="s">
        <v>175</v>
      </c>
      <c r="F82" s="24">
        <v>0.0013302083333333334</v>
      </c>
      <c r="G82" s="4">
        <f t="shared" si="10"/>
        <v>0.0005288194444444446</v>
      </c>
      <c r="H82" s="12">
        <f t="shared" si="11"/>
        <v>0.0012197916666666666</v>
      </c>
      <c r="I82" s="15">
        <v>0.0017486111111111112</v>
      </c>
      <c r="J82" s="28">
        <f t="shared" si="9"/>
        <v>0.00255</v>
      </c>
      <c r="N82" s="6"/>
    </row>
    <row r="83" spans="1:14" ht="15">
      <c r="A83" s="13">
        <v>17</v>
      </c>
      <c r="B83" s="41">
        <v>73</v>
      </c>
      <c r="C83" s="14" t="s">
        <v>228</v>
      </c>
      <c r="D83" s="14" t="s">
        <v>68</v>
      </c>
      <c r="E83" s="14" t="s">
        <v>93</v>
      </c>
      <c r="F83" s="24">
        <v>0.0013776620370370368</v>
      </c>
      <c r="G83" s="4">
        <f t="shared" si="10"/>
        <v>0.000576273148148148</v>
      </c>
      <c r="H83" s="12">
        <f t="shared" si="11"/>
        <v>0.001183217592592593</v>
      </c>
      <c r="I83" s="15">
        <v>0.001759490740740741</v>
      </c>
      <c r="J83" s="28">
        <f t="shared" si="9"/>
        <v>0.00256087962962963</v>
      </c>
      <c r="N83" s="6"/>
    </row>
    <row r="84" spans="1:14" ht="15">
      <c r="A84" s="13">
        <v>18</v>
      </c>
      <c r="B84" s="41">
        <v>76</v>
      </c>
      <c r="C84" s="14" t="s">
        <v>132</v>
      </c>
      <c r="D84" s="14" t="s">
        <v>216</v>
      </c>
      <c r="E84" s="14" t="s">
        <v>53</v>
      </c>
      <c r="F84" s="24">
        <v>0.0015347222222222223</v>
      </c>
      <c r="G84" s="4">
        <f t="shared" si="10"/>
        <v>0.0007333333333333334</v>
      </c>
      <c r="H84" s="12">
        <f t="shared" si="11"/>
        <v>0.0010356481481481482</v>
      </c>
      <c r="I84" s="15">
        <v>0.0017689814814814816</v>
      </c>
      <c r="J84" s="28">
        <f t="shared" si="9"/>
        <v>0.0025703703703703704</v>
      </c>
      <c r="N84" s="6"/>
    </row>
    <row r="85" spans="1:14" ht="15">
      <c r="A85" s="13">
        <v>19</v>
      </c>
      <c r="B85" s="41">
        <v>70</v>
      </c>
      <c r="C85" s="14" t="s">
        <v>185</v>
      </c>
      <c r="D85" s="14" t="s">
        <v>186</v>
      </c>
      <c r="E85" s="14" t="s">
        <v>175</v>
      </c>
      <c r="F85" s="24">
        <v>0.0015569444444444443</v>
      </c>
      <c r="G85" s="4">
        <f t="shared" si="10"/>
        <v>0.0007555555555555555</v>
      </c>
      <c r="H85" s="12">
        <f t="shared" si="11"/>
        <v>0.0012699074074074073</v>
      </c>
      <c r="I85" s="15">
        <v>0.002025462962962963</v>
      </c>
      <c r="J85" s="28">
        <f t="shared" si="9"/>
        <v>0.0028268518518518517</v>
      </c>
      <c r="N85" s="6"/>
    </row>
    <row r="86" spans="1:14" ht="15">
      <c r="A86" s="13">
        <v>20</v>
      </c>
      <c r="B86" s="41">
        <v>69</v>
      </c>
      <c r="C86" s="14" t="s">
        <v>164</v>
      </c>
      <c r="D86" s="14" t="s">
        <v>165</v>
      </c>
      <c r="E86" s="14" t="s">
        <v>158</v>
      </c>
      <c r="F86" s="24">
        <v>0.001272685185185185</v>
      </c>
      <c r="G86" s="4">
        <f t="shared" si="10"/>
        <v>0.00047129629629629626</v>
      </c>
      <c r="H86" s="12">
        <f t="shared" si="11"/>
        <v>0.0015604166666666668</v>
      </c>
      <c r="I86" s="15">
        <v>0.002031712962962963</v>
      </c>
      <c r="J86" s="28">
        <f t="shared" si="9"/>
        <v>0.002833101851851852</v>
      </c>
      <c r="N86" s="6"/>
    </row>
    <row r="87" spans="1:10" ht="15">
      <c r="A87" s="13">
        <v>21</v>
      </c>
      <c r="B87" s="41">
        <v>65</v>
      </c>
      <c r="C87" s="14" t="s">
        <v>37</v>
      </c>
      <c r="D87" s="14" t="s">
        <v>38</v>
      </c>
      <c r="E87" s="14" t="s">
        <v>45</v>
      </c>
      <c r="F87" s="24">
        <v>0.0014171296296296295</v>
      </c>
      <c r="G87" s="4">
        <f t="shared" si="10"/>
        <v>0.0006157407407407407</v>
      </c>
      <c r="H87" s="12">
        <f t="shared" si="11"/>
        <v>0.0014618055555555558</v>
      </c>
      <c r="I87" s="15">
        <v>0.0020775462962962965</v>
      </c>
      <c r="J87" s="28">
        <f t="shared" si="9"/>
        <v>0.0028789351851851853</v>
      </c>
    </row>
    <row r="88" spans="1:10" ht="15">
      <c r="A88" s="13">
        <v>22</v>
      </c>
      <c r="B88" s="41">
        <v>75</v>
      </c>
      <c r="C88" s="14" t="s">
        <v>162</v>
      </c>
      <c r="D88" s="14" t="s">
        <v>163</v>
      </c>
      <c r="E88" s="14" t="s">
        <v>158</v>
      </c>
      <c r="F88" s="24">
        <v>0.0014711805555555557</v>
      </c>
      <c r="G88" s="4">
        <f t="shared" si="10"/>
        <v>0.0006697916666666668</v>
      </c>
      <c r="H88" s="12">
        <f t="shared" si="11"/>
        <v>0.001407986111111111</v>
      </c>
      <c r="I88" s="15">
        <v>0.0020777777777777778</v>
      </c>
      <c r="J88" s="28">
        <f t="shared" si="9"/>
        <v>0.0028791666666666666</v>
      </c>
    </row>
    <row r="89" spans="1:10" ht="15">
      <c r="A89" s="13">
        <v>23</v>
      </c>
      <c r="B89" s="41">
        <v>74</v>
      </c>
      <c r="C89" s="14" t="s">
        <v>222</v>
      </c>
      <c r="D89" s="14" t="s">
        <v>223</v>
      </c>
      <c r="E89" s="14" t="s">
        <v>53</v>
      </c>
      <c r="F89" s="24">
        <v>0.0015092592592592595</v>
      </c>
      <c r="G89" s="4">
        <f t="shared" si="10"/>
        <v>0.0007078703703703706</v>
      </c>
      <c r="H89" s="12">
        <f t="shared" si="11"/>
        <v>0.001442361111111111</v>
      </c>
      <c r="I89" s="15">
        <v>0.0021502314814814817</v>
      </c>
      <c r="J89" s="28">
        <f t="shared" si="9"/>
        <v>0.0029516203703703705</v>
      </c>
    </row>
    <row r="90" spans="1:10" ht="15">
      <c r="A90" s="13">
        <v>24</v>
      </c>
      <c r="B90" s="41">
        <v>72</v>
      </c>
      <c r="C90" s="14" t="s">
        <v>166</v>
      </c>
      <c r="D90" s="14" t="s">
        <v>66</v>
      </c>
      <c r="E90" s="14" t="s">
        <v>158</v>
      </c>
      <c r="F90" s="24">
        <v>0.0013216435185185187</v>
      </c>
      <c r="G90" s="4">
        <f t="shared" si="10"/>
        <v>0.0005202546296296298</v>
      </c>
      <c r="H90" s="12">
        <f t="shared" si="11"/>
        <v>0.0016374999999999998</v>
      </c>
      <c r="I90" s="15">
        <v>0.0021577546296296297</v>
      </c>
      <c r="J90" s="28">
        <f t="shared" si="9"/>
        <v>0.0029591435185185185</v>
      </c>
    </row>
    <row r="91" spans="1:10" ht="15">
      <c r="A91" s="13">
        <v>25</v>
      </c>
      <c r="B91" s="41">
        <v>77</v>
      </c>
      <c r="C91" s="14" t="s">
        <v>187</v>
      </c>
      <c r="D91" s="14" t="s">
        <v>188</v>
      </c>
      <c r="E91" s="14" t="s">
        <v>177</v>
      </c>
      <c r="F91" s="24">
        <v>0.0018997685185185187</v>
      </c>
      <c r="G91" s="4">
        <f t="shared" si="10"/>
        <v>0.00109837962962963</v>
      </c>
      <c r="H91" s="12">
        <f t="shared" si="11"/>
        <v>0.0014634259259259255</v>
      </c>
      <c r="I91" s="15">
        <v>0.0025618055555555555</v>
      </c>
      <c r="J91" s="28">
        <f t="shared" si="9"/>
        <v>0.0033631944444444443</v>
      </c>
    </row>
    <row r="92" spans="1:10" ht="15">
      <c r="A92" s="13" t="s">
        <v>275</v>
      </c>
      <c r="B92" s="41">
        <v>59</v>
      </c>
      <c r="C92" s="14" t="s">
        <v>75</v>
      </c>
      <c r="D92" s="14" t="s">
        <v>66</v>
      </c>
      <c r="E92" s="14" t="s">
        <v>266</v>
      </c>
      <c r="F92" s="24">
        <v>0.0010185185185185186</v>
      </c>
      <c r="G92" s="4">
        <f t="shared" si="10"/>
        <v>0.00021712962962962983</v>
      </c>
      <c r="H92" s="12">
        <f t="shared" si="11"/>
        <v>-0.00021712962962962983</v>
      </c>
      <c r="I92" s="15"/>
      <c r="J92" s="28"/>
    </row>
    <row r="93" spans="1:10" ht="15">
      <c r="A93" s="13" t="s">
        <v>275</v>
      </c>
      <c r="B93" s="41">
        <v>63</v>
      </c>
      <c r="C93" s="14" t="s">
        <v>39</v>
      </c>
      <c r="D93" s="14" t="s">
        <v>40</v>
      </c>
      <c r="E93" s="14" t="s">
        <v>45</v>
      </c>
      <c r="F93" s="24">
        <v>0.0011458333333333333</v>
      </c>
      <c r="G93" s="4">
        <f t="shared" si="10"/>
        <v>0.00034444444444444453</v>
      </c>
      <c r="H93" s="12">
        <f t="shared" si="11"/>
        <v>-0.00034444444444444453</v>
      </c>
      <c r="I93" s="15"/>
      <c r="J93" s="28"/>
    </row>
    <row r="94" spans="3:11" ht="18.75">
      <c r="C94" s="19" t="s">
        <v>153</v>
      </c>
      <c r="F94" s="2"/>
      <c r="K94" s="9" t="s">
        <v>273</v>
      </c>
    </row>
    <row r="95" spans="3:11" ht="15">
      <c r="C95" s="30" t="s">
        <v>119</v>
      </c>
      <c r="D95" s="30"/>
      <c r="E95" s="31">
        <f>SUM(J45,J53,J55,J68:J70)</f>
        <v>0.012432175925925926</v>
      </c>
      <c r="F95" s="2"/>
      <c r="K95" s="9">
        <v>1</v>
      </c>
    </row>
    <row r="96" spans="3:11" ht="15">
      <c r="C96" s="30" t="s">
        <v>93</v>
      </c>
      <c r="D96" s="30"/>
      <c r="E96" s="31">
        <f>SUM(J46,J51,J54,J71,J75,J81)</f>
        <v>0.013277361111111111</v>
      </c>
      <c r="F96" s="2"/>
      <c r="K96" s="21">
        <v>2</v>
      </c>
    </row>
    <row r="97" spans="2:14" ht="18.75">
      <c r="B97" s="43"/>
      <c r="C97" s="45" t="s">
        <v>147</v>
      </c>
      <c r="D97" s="45"/>
      <c r="E97" s="45"/>
      <c r="F97" s="7" t="s">
        <v>259</v>
      </c>
      <c r="H97" s="7" t="s">
        <v>260</v>
      </c>
      <c r="J97" s="26" t="s">
        <v>271</v>
      </c>
      <c r="N97" s="6"/>
    </row>
    <row r="98" spans="3:14" ht="15">
      <c r="C98" s="18" t="s">
        <v>0</v>
      </c>
      <c r="D98" s="18" t="s">
        <v>1</v>
      </c>
      <c r="E98" s="18" t="s">
        <v>2</v>
      </c>
      <c r="F98" s="23" t="s">
        <v>213</v>
      </c>
      <c r="G98" s="3" t="s">
        <v>263</v>
      </c>
      <c r="H98" s="11" t="s">
        <v>265</v>
      </c>
      <c r="I98" s="8" t="s">
        <v>264</v>
      </c>
      <c r="J98" s="27" t="s">
        <v>268</v>
      </c>
      <c r="K98" s="9" t="s">
        <v>273</v>
      </c>
      <c r="N98" s="6"/>
    </row>
    <row r="99" spans="1:14" ht="15">
      <c r="A99" s="13">
        <v>1</v>
      </c>
      <c r="B99" s="41">
        <v>84</v>
      </c>
      <c r="C99" s="14" t="s">
        <v>9</v>
      </c>
      <c r="D99" s="14" t="s">
        <v>41</v>
      </c>
      <c r="E99" s="14" t="s">
        <v>45</v>
      </c>
      <c r="F99" s="24">
        <v>0.0017621527777777776</v>
      </c>
      <c r="G99" s="4">
        <f aca="true" t="shared" si="12" ref="G99:G112">SUM(F99-$F$113)</f>
        <v>0.0001186342592592593</v>
      </c>
      <c r="H99" s="12">
        <f aca="true" t="shared" si="13" ref="H99:H115">SUM(I99-G99)</f>
        <v>0.0022818287037037034</v>
      </c>
      <c r="I99" s="15">
        <v>0.0024004629629629627</v>
      </c>
      <c r="J99" s="28">
        <f aca="true" t="shared" si="14" ref="J99:J112">SUM(F99+H99)</f>
        <v>0.004043981481481481</v>
      </c>
      <c r="K99" s="21">
        <v>1</v>
      </c>
      <c r="N99" s="6"/>
    </row>
    <row r="100" spans="1:14" ht="15">
      <c r="A100" s="13">
        <v>2</v>
      </c>
      <c r="B100" s="41">
        <v>79</v>
      </c>
      <c r="C100" s="14" t="s">
        <v>128</v>
      </c>
      <c r="D100" s="14" t="s">
        <v>91</v>
      </c>
      <c r="E100" s="14" t="s">
        <v>93</v>
      </c>
      <c r="F100" s="24">
        <v>0.0016899305555555556</v>
      </c>
      <c r="G100" s="4">
        <f t="shared" si="12"/>
        <v>4.64120370370373E-05</v>
      </c>
      <c r="H100" s="12">
        <f t="shared" si="13"/>
        <v>0.0024297453703703703</v>
      </c>
      <c r="I100" s="15">
        <v>0.0024761574074074074</v>
      </c>
      <c r="J100" s="28">
        <f t="shared" si="14"/>
        <v>0.004119675925925926</v>
      </c>
      <c r="K100" s="9">
        <v>2</v>
      </c>
      <c r="N100" s="6"/>
    </row>
    <row r="101" spans="1:11" ht="15">
      <c r="A101" s="13">
        <v>3</v>
      </c>
      <c r="B101" s="41">
        <v>81</v>
      </c>
      <c r="C101" s="14" t="s">
        <v>129</v>
      </c>
      <c r="D101" s="14" t="s">
        <v>27</v>
      </c>
      <c r="E101" s="14" t="s">
        <v>55</v>
      </c>
      <c r="F101" s="24">
        <v>0.0017391203703703703</v>
      </c>
      <c r="G101" s="4">
        <f t="shared" si="12"/>
        <v>9.560185185185192E-05</v>
      </c>
      <c r="H101" s="12">
        <f t="shared" si="13"/>
        <v>0.0025037037037037037</v>
      </c>
      <c r="I101" s="15">
        <v>0.0025993055555555557</v>
      </c>
      <c r="J101" s="28">
        <f t="shared" si="14"/>
        <v>0.004242824074074074</v>
      </c>
      <c r="K101" s="9">
        <v>3</v>
      </c>
    </row>
    <row r="102" spans="1:14" ht="15">
      <c r="A102" s="13">
        <v>4</v>
      </c>
      <c r="B102" s="41">
        <v>87</v>
      </c>
      <c r="C102" s="14" t="s">
        <v>132</v>
      </c>
      <c r="D102" s="14" t="s">
        <v>126</v>
      </c>
      <c r="E102" s="14" t="s">
        <v>53</v>
      </c>
      <c r="F102" s="24">
        <v>0.0019587962962962966</v>
      </c>
      <c r="G102" s="4">
        <f t="shared" si="12"/>
        <v>0.00031527777777777826</v>
      </c>
      <c r="H102" s="12">
        <f t="shared" si="13"/>
        <v>0.0023467592592592594</v>
      </c>
      <c r="I102" s="15">
        <v>0.0026620370370370374</v>
      </c>
      <c r="J102" s="28">
        <f t="shared" si="14"/>
        <v>0.0043055555555555555</v>
      </c>
      <c r="N102" s="6"/>
    </row>
    <row r="103" spans="1:14" ht="15">
      <c r="A103" s="13">
        <v>5</v>
      </c>
      <c r="B103" s="41">
        <v>82</v>
      </c>
      <c r="C103" s="14" t="s">
        <v>131</v>
      </c>
      <c r="D103" s="14" t="s">
        <v>4</v>
      </c>
      <c r="E103" s="14" t="s">
        <v>93</v>
      </c>
      <c r="F103" s="24">
        <v>0.0017667824074074072</v>
      </c>
      <c r="G103" s="4">
        <f t="shared" si="12"/>
        <v>0.0001232638888888889</v>
      </c>
      <c r="H103" s="12">
        <f t="shared" si="13"/>
        <v>0.002747106481481482</v>
      </c>
      <c r="I103" s="15">
        <v>0.002870370370370371</v>
      </c>
      <c r="J103" s="28">
        <f t="shared" si="14"/>
        <v>0.004513888888888889</v>
      </c>
      <c r="N103" s="6"/>
    </row>
    <row r="104" spans="1:14" ht="15">
      <c r="A104" s="13">
        <v>6</v>
      </c>
      <c r="B104" s="41">
        <v>85</v>
      </c>
      <c r="C104" s="14" t="s">
        <v>43</v>
      </c>
      <c r="D104" s="14" t="s">
        <v>44</v>
      </c>
      <c r="E104" s="14" t="s">
        <v>45</v>
      </c>
      <c r="F104" s="24">
        <v>0.0020590277777777777</v>
      </c>
      <c r="G104" s="4">
        <f t="shared" si="12"/>
        <v>0.00041550925925925935</v>
      </c>
      <c r="H104" s="12">
        <f t="shared" si="13"/>
        <v>0.0024561342592592595</v>
      </c>
      <c r="I104" s="15">
        <v>0.0028716435185185186</v>
      </c>
      <c r="J104" s="28">
        <f t="shared" si="14"/>
        <v>0.004515162037037037</v>
      </c>
      <c r="N104" s="6"/>
    </row>
    <row r="105" spans="1:14" ht="15">
      <c r="A105" s="13">
        <v>7</v>
      </c>
      <c r="B105" s="41">
        <v>88</v>
      </c>
      <c r="C105" s="14" t="s">
        <v>134</v>
      </c>
      <c r="D105" s="14" t="s">
        <v>133</v>
      </c>
      <c r="E105" s="14" t="s">
        <v>119</v>
      </c>
      <c r="F105" s="24">
        <v>0.002049189814814815</v>
      </c>
      <c r="G105" s="4">
        <f t="shared" si="12"/>
        <v>0.00040567129629629655</v>
      </c>
      <c r="H105" s="12">
        <f t="shared" si="13"/>
        <v>0.0025112268518518513</v>
      </c>
      <c r="I105" s="15">
        <v>0.002916898148148148</v>
      </c>
      <c r="J105" s="28">
        <f t="shared" si="14"/>
        <v>0.004560416666666666</v>
      </c>
      <c r="N105" s="6"/>
    </row>
    <row r="106" spans="1:10" ht="15">
      <c r="A106" s="13">
        <v>8</v>
      </c>
      <c r="B106" s="41">
        <v>83</v>
      </c>
      <c r="C106" s="14" t="s">
        <v>136</v>
      </c>
      <c r="D106" s="14" t="s">
        <v>135</v>
      </c>
      <c r="E106" s="14" t="s">
        <v>267</v>
      </c>
      <c r="F106" s="24">
        <v>0.001807291666666667</v>
      </c>
      <c r="G106" s="4">
        <f t="shared" si="12"/>
        <v>0.00016377314814814857</v>
      </c>
      <c r="H106" s="12">
        <f t="shared" si="13"/>
        <v>0.0029951388888888883</v>
      </c>
      <c r="I106" s="15">
        <v>0.003158912037037037</v>
      </c>
      <c r="J106" s="28">
        <f t="shared" si="14"/>
        <v>0.0048024305555555554</v>
      </c>
    </row>
    <row r="107" spans="1:14" ht="15">
      <c r="A107" s="13">
        <v>9</v>
      </c>
      <c r="B107" s="41">
        <v>86</v>
      </c>
      <c r="C107" s="14" t="s">
        <v>5</v>
      </c>
      <c r="D107" s="14" t="s">
        <v>42</v>
      </c>
      <c r="E107" s="14" t="s">
        <v>45</v>
      </c>
      <c r="F107" s="24">
        <v>0.0020394675925925927</v>
      </c>
      <c r="G107" s="4">
        <f t="shared" si="12"/>
        <v>0.0003959490740740744</v>
      </c>
      <c r="H107" s="12">
        <f t="shared" si="13"/>
        <v>0.0028075231481481475</v>
      </c>
      <c r="I107" s="15">
        <v>0.003203472222222222</v>
      </c>
      <c r="J107" s="28">
        <f t="shared" si="14"/>
        <v>0.00484699074074074</v>
      </c>
      <c r="N107" s="6"/>
    </row>
    <row r="108" spans="1:14" ht="15">
      <c r="A108" s="13">
        <v>10</v>
      </c>
      <c r="B108" s="41">
        <v>89</v>
      </c>
      <c r="C108" s="14" t="s">
        <v>170</v>
      </c>
      <c r="D108" s="14" t="s">
        <v>6</v>
      </c>
      <c r="E108" s="14" t="s">
        <v>158</v>
      </c>
      <c r="F108" s="24">
        <v>0.002574884259259259</v>
      </c>
      <c r="G108" s="4">
        <f t="shared" si="12"/>
        <v>0.0009313657407407406</v>
      </c>
      <c r="H108" s="12">
        <f t="shared" si="13"/>
        <v>0.002971180555555556</v>
      </c>
      <c r="I108" s="15">
        <v>0.0039025462962962963</v>
      </c>
      <c r="J108" s="28">
        <f t="shared" si="14"/>
        <v>0.0055460648148148144</v>
      </c>
      <c r="N108" s="6"/>
    </row>
    <row r="109" spans="1:14" ht="15">
      <c r="A109" s="13">
        <v>11</v>
      </c>
      <c r="B109" s="41">
        <v>92</v>
      </c>
      <c r="C109" s="14" t="s">
        <v>234</v>
      </c>
      <c r="D109" s="14" t="s">
        <v>168</v>
      </c>
      <c r="E109" s="14" t="s">
        <v>53</v>
      </c>
      <c r="F109" s="24">
        <v>0.0028300925925925924</v>
      </c>
      <c r="G109" s="4">
        <f t="shared" si="12"/>
        <v>0.001186574074074074</v>
      </c>
      <c r="H109" s="12">
        <f t="shared" si="13"/>
        <v>0.002787268518518518</v>
      </c>
      <c r="I109" s="15">
        <v>0.003973842592592592</v>
      </c>
      <c r="J109" s="28">
        <f t="shared" si="14"/>
        <v>0.00561736111111111</v>
      </c>
      <c r="N109" s="6"/>
    </row>
    <row r="110" spans="1:14" ht="15">
      <c r="A110" s="13">
        <v>12</v>
      </c>
      <c r="B110" s="41">
        <v>91</v>
      </c>
      <c r="C110" s="14" t="s">
        <v>194</v>
      </c>
      <c r="D110" s="14" t="s">
        <v>195</v>
      </c>
      <c r="E110" s="14" t="s">
        <v>175</v>
      </c>
      <c r="F110" s="24">
        <v>0.0028375</v>
      </c>
      <c r="G110" s="4">
        <f t="shared" si="12"/>
        <v>0.0011939814814814818</v>
      </c>
      <c r="H110" s="12">
        <f t="shared" si="13"/>
        <v>0.002821412037037037</v>
      </c>
      <c r="I110" s="15">
        <v>0.004015393518518519</v>
      </c>
      <c r="J110" s="28">
        <f t="shared" si="14"/>
        <v>0.005658912037037037</v>
      </c>
      <c r="N110" s="6"/>
    </row>
    <row r="111" spans="1:14" ht="15">
      <c r="A111" s="13">
        <v>13</v>
      </c>
      <c r="B111" s="41">
        <v>90</v>
      </c>
      <c r="C111" s="14" t="s">
        <v>167</v>
      </c>
      <c r="D111" s="14" t="s">
        <v>57</v>
      </c>
      <c r="E111" s="14" t="s">
        <v>158</v>
      </c>
      <c r="F111" s="24">
        <v>0.0026721064814814815</v>
      </c>
      <c r="G111" s="4">
        <f t="shared" si="12"/>
        <v>0.0010285879629629631</v>
      </c>
      <c r="H111" s="12">
        <f t="shared" si="13"/>
        <v>0.0031612268518518517</v>
      </c>
      <c r="I111" s="15">
        <v>0.004189814814814815</v>
      </c>
      <c r="J111" s="28">
        <f t="shared" si="14"/>
        <v>0.005833333333333333</v>
      </c>
      <c r="N111" s="6"/>
    </row>
    <row r="112" spans="1:14" ht="15">
      <c r="A112" s="13">
        <v>14</v>
      </c>
      <c r="B112" s="41">
        <v>93</v>
      </c>
      <c r="C112" s="14" t="s">
        <v>231</v>
      </c>
      <c r="D112" s="14" t="s">
        <v>232</v>
      </c>
      <c r="E112" s="14" t="s">
        <v>233</v>
      </c>
      <c r="F112" s="24">
        <v>0.002795138888888889</v>
      </c>
      <c r="G112" s="4">
        <f t="shared" si="12"/>
        <v>0.0011516203703703708</v>
      </c>
      <c r="H112" s="12">
        <f t="shared" si="13"/>
        <v>0.0032283564814814814</v>
      </c>
      <c r="I112" s="15">
        <v>0.004379976851851852</v>
      </c>
      <c r="J112" s="28">
        <f t="shared" si="14"/>
        <v>0.00602349537037037</v>
      </c>
      <c r="N112" s="6"/>
    </row>
    <row r="113" spans="1:14" ht="15">
      <c r="A113" s="13" t="s">
        <v>275</v>
      </c>
      <c r="B113" s="41">
        <v>78</v>
      </c>
      <c r="C113" s="14" t="s">
        <v>127</v>
      </c>
      <c r="D113" s="14" t="s">
        <v>126</v>
      </c>
      <c r="E113" s="14" t="s">
        <v>93</v>
      </c>
      <c r="F113" s="24">
        <v>0.0016435185185185183</v>
      </c>
      <c r="G113" s="5">
        <v>0</v>
      </c>
      <c r="H113" s="12">
        <f t="shared" si="13"/>
        <v>0</v>
      </c>
      <c r="J113" s="28"/>
      <c r="K113" s="9"/>
      <c r="N113" s="6"/>
    </row>
    <row r="114" spans="1:14" ht="15">
      <c r="A114" s="13" t="s">
        <v>275</v>
      </c>
      <c r="B114" s="41">
        <v>80</v>
      </c>
      <c r="C114" s="14" t="s">
        <v>130</v>
      </c>
      <c r="D114" s="14" t="s">
        <v>49</v>
      </c>
      <c r="E114" s="14" t="s">
        <v>53</v>
      </c>
      <c r="F114" s="24">
        <v>0.001712962962962963</v>
      </c>
      <c r="G114" s="4">
        <f>SUM(F114-$F$113)</f>
        <v>6.944444444444467E-05</v>
      </c>
      <c r="H114" s="12">
        <f t="shared" si="13"/>
        <v>-6.944444444444467E-05</v>
      </c>
      <c r="I114" s="15"/>
      <c r="J114" s="28"/>
      <c r="K114" s="9"/>
      <c r="N114" s="6"/>
    </row>
    <row r="115" spans="1:14" ht="15">
      <c r="A115" s="13" t="s">
        <v>275</v>
      </c>
      <c r="B115" s="41">
        <v>94</v>
      </c>
      <c r="C115" s="14" t="s">
        <v>109</v>
      </c>
      <c r="D115" s="14" t="s">
        <v>87</v>
      </c>
      <c r="E115" s="14" t="s">
        <v>53</v>
      </c>
      <c r="F115" s="2">
        <v>0.006944444444444444</v>
      </c>
      <c r="G115" s="4">
        <f>SUM(F115-$F$113)</f>
        <v>0.005300925925925926</v>
      </c>
      <c r="H115" s="2">
        <f t="shared" si="13"/>
        <v>-0.005300925925925926</v>
      </c>
      <c r="J115" s="28"/>
      <c r="N115" s="6"/>
    </row>
    <row r="116" spans="1:14" s="14" customFormat="1" ht="18.75">
      <c r="A116" s="18"/>
      <c r="B116" s="43"/>
      <c r="C116" s="45" t="s">
        <v>148</v>
      </c>
      <c r="D116" s="45"/>
      <c r="E116" s="45"/>
      <c r="F116" s="17" t="s">
        <v>259</v>
      </c>
      <c r="G116" s="16"/>
      <c r="H116" s="17" t="s">
        <v>260</v>
      </c>
      <c r="I116" s="15"/>
      <c r="J116" s="33" t="s">
        <v>271</v>
      </c>
      <c r="N116" s="20"/>
    </row>
    <row r="117" spans="3:14" ht="15">
      <c r="C117" s="18" t="s">
        <v>0</v>
      </c>
      <c r="D117" s="18" t="s">
        <v>1</v>
      </c>
      <c r="E117" s="18" t="s">
        <v>2</v>
      </c>
      <c r="F117" s="23" t="s">
        <v>213</v>
      </c>
      <c r="G117" s="3" t="s">
        <v>263</v>
      </c>
      <c r="H117" s="11" t="s">
        <v>265</v>
      </c>
      <c r="I117" s="8" t="s">
        <v>264</v>
      </c>
      <c r="J117" s="27" t="s">
        <v>268</v>
      </c>
      <c r="K117" s="9" t="s">
        <v>273</v>
      </c>
      <c r="N117" s="6"/>
    </row>
    <row r="118" spans="1:14" ht="15">
      <c r="A118" s="13">
        <v>1</v>
      </c>
      <c r="B118" s="41">
        <v>97</v>
      </c>
      <c r="C118" s="14" t="s">
        <v>138</v>
      </c>
      <c r="D118" s="14" t="s">
        <v>12</v>
      </c>
      <c r="E118" s="14" t="s">
        <v>55</v>
      </c>
      <c r="F118" s="24">
        <v>0.0016828703703703704</v>
      </c>
      <c r="G118" s="4">
        <f>SUM(F118-F$123)</f>
        <v>3.854166666666676E-05</v>
      </c>
      <c r="H118" s="12">
        <f aca="true" t="shared" si="15" ref="H118:H138">SUM(I118-G118)</f>
        <v>0.0023300925925925924</v>
      </c>
      <c r="I118" s="15">
        <v>0.002368634259259259</v>
      </c>
      <c r="J118" s="28">
        <f aca="true" t="shared" si="16" ref="J118:J138">SUM(F118+H118)</f>
        <v>0.004012962962962963</v>
      </c>
      <c r="K118" s="9">
        <v>1</v>
      </c>
      <c r="N118" s="6"/>
    </row>
    <row r="119" spans="1:14" ht="15">
      <c r="A119" s="13">
        <v>2</v>
      </c>
      <c r="B119" s="41">
        <v>102</v>
      </c>
      <c r="C119" s="14" t="s">
        <v>140</v>
      </c>
      <c r="D119" s="14" t="s">
        <v>114</v>
      </c>
      <c r="E119" s="14" t="s">
        <v>119</v>
      </c>
      <c r="F119" s="24">
        <v>0.001807291666666667</v>
      </c>
      <c r="G119" s="4">
        <f>SUM(F119-F$123)</f>
        <v>0.00016296296296296328</v>
      </c>
      <c r="H119" s="12">
        <f t="shared" si="15"/>
        <v>0.0022096064814814812</v>
      </c>
      <c r="I119" s="15">
        <v>0.0023725694444444445</v>
      </c>
      <c r="J119" s="28">
        <f t="shared" si="16"/>
        <v>0.004016898148148148</v>
      </c>
      <c r="K119" s="21">
        <v>2</v>
      </c>
      <c r="N119" s="6"/>
    </row>
    <row r="120" spans="1:14" ht="15">
      <c r="A120" s="13">
        <v>3</v>
      </c>
      <c r="B120" s="41">
        <v>107</v>
      </c>
      <c r="C120" s="14" t="s">
        <v>139</v>
      </c>
      <c r="D120" s="14" t="s">
        <v>10</v>
      </c>
      <c r="E120" s="14" t="s">
        <v>266</v>
      </c>
      <c r="F120" s="24">
        <v>0.0018050925925925927</v>
      </c>
      <c r="G120" s="4">
        <f>SUM(F120-F$123)</f>
        <v>0.0001607638888888891</v>
      </c>
      <c r="H120" s="12">
        <f t="shared" si="15"/>
        <v>0.002266435185185185</v>
      </c>
      <c r="I120" s="15">
        <v>0.0024271990740740742</v>
      </c>
      <c r="J120" s="28">
        <f t="shared" si="16"/>
        <v>0.004071527777777778</v>
      </c>
      <c r="K120" s="9">
        <v>3</v>
      </c>
      <c r="N120" s="6"/>
    </row>
    <row r="121" spans="1:14" ht="15">
      <c r="A121" s="13">
        <v>4</v>
      </c>
      <c r="B121" s="41">
        <v>101</v>
      </c>
      <c r="C121" s="14" t="s">
        <v>121</v>
      </c>
      <c r="D121" s="14" t="s">
        <v>141</v>
      </c>
      <c r="E121" s="14" t="s">
        <v>266</v>
      </c>
      <c r="F121" s="24">
        <v>0.0018377314814814812</v>
      </c>
      <c r="G121" s="4">
        <f>SUM(F121-F$123)</f>
        <v>0.00019340277777777758</v>
      </c>
      <c r="H121" s="12">
        <f t="shared" si="15"/>
        <v>0.002258101851851852</v>
      </c>
      <c r="I121" s="15">
        <v>0.0024515046296296294</v>
      </c>
      <c r="J121" s="28">
        <f t="shared" si="16"/>
        <v>0.004095833333333333</v>
      </c>
      <c r="K121" s="9"/>
      <c r="N121" s="6"/>
    </row>
    <row r="122" spans="1:14" ht="15">
      <c r="A122" s="13">
        <v>5</v>
      </c>
      <c r="B122" s="41">
        <v>98</v>
      </c>
      <c r="C122" s="14" t="s">
        <v>51</v>
      </c>
      <c r="D122" s="14" t="s">
        <v>142</v>
      </c>
      <c r="E122" s="14" t="s">
        <v>53</v>
      </c>
      <c r="F122" s="24">
        <v>0.0017439814814814816</v>
      </c>
      <c r="G122" s="4">
        <f>SUM(F122-F$123)</f>
        <v>9.965277777777793E-05</v>
      </c>
      <c r="H122" s="12">
        <f t="shared" si="15"/>
        <v>0.002482638888888889</v>
      </c>
      <c r="I122" s="15">
        <v>0.0025822916666666668</v>
      </c>
      <c r="J122" s="28">
        <f t="shared" si="16"/>
        <v>0.00422662037037037</v>
      </c>
      <c r="N122" s="6"/>
    </row>
    <row r="123" spans="1:14" ht="15">
      <c r="A123" s="13">
        <v>6</v>
      </c>
      <c r="B123" s="41">
        <v>96</v>
      </c>
      <c r="C123" s="14" t="s">
        <v>129</v>
      </c>
      <c r="D123" s="14" t="s">
        <v>137</v>
      </c>
      <c r="E123" s="14" t="s">
        <v>55</v>
      </c>
      <c r="F123" s="24">
        <v>0.0016443287037037036</v>
      </c>
      <c r="G123" s="5">
        <v>0</v>
      </c>
      <c r="H123" s="12">
        <f t="shared" si="15"/>
        <v>0.0025896990740740737</v>
      </c>
      <c r="I123" s="15">
        <v>0.0025896990740740737</v>
      </c>
      <c r="J123" s="28">
        <f t="shared" si="16"/>
        <v>0.0042340277777777775</v>
      </c>
      <c r="K123" s="9"/>
      <c r="N123" s="6"/>
    </row>
    <row r="124" spans="1:14" ht="15">
      <c r="A124" s="13">
        <v>7</v>
      </c>
      <c r="B124" s="41">
        <v>99</v>
      </c>
      <c r="C124" s="14" t="s">
        <v>240</v>
      </c>
      <c r="D124" s="14" t="s">
        <v>223</v>
      </c>
      <c r="E124" s="14" t="s">
        <v>93</v>
      </c>
      <c r="F124" s="24">
        <v>0.0016716435185185187</v>
      </c>
      <c r="G124" s="4">
        <f aca="true" t="shared" si="17" ref="G124:G138">SUM(F124-F$123)</f>
        <v>2.7314814814815083E-05</v>
      </c>
      <c r="H124" s="12">
        <f t="shared" si="15"/>
        <v>0.0026349537037037036</v>
      </c>
      <c r="I124" s="15">
        <v>0.0026622685185185187</v>
      </c>
      <c r="J124" s="28">
        <f t="shared" si="16"/>
        <v>0.004306597222222222</v>
      </c>
      <c r="N124" s="6"/>
    </row>
    <row r="125" spans="1:14" ht="15">
      <c r="A125" s="13">
        <v>8</v>
      </c>
      <c r="B125" s="41">
        <v>104</v>
      </c>
      <c r="C125" s="14" t="s">
        <v>196</v>
      </c>
      <c r="D125" s="14" t="s">
        <v>171</v>
      </c>
      <c r="E125" s="14" t="s">
        <v>172</v>
      </c>
      <c r="F125" s="24">
        <v>0.001962615740740741</v>
      </c>
      <c r="G125" s="4">
        <f t="shared" si="17"/>
        <v>0.0003182870370370373</v>
      </c>
      <c r="H125" s="12">
        <f t="shared" si="15"/>
        <v>0.0023552083333333324</v>
      </c>
      <c r="I125" s="15">
        <v>0.00267349537037037</v>
      </c>
      <c r="J125" s="28">
        <f t="shared" si="16"/>
        <v>0.004317824074074073</v>
      </c>
      <c r="N125" s="6"/>
    </row>
    <row r="126" spans="1:14" ht="15">
      <c r="A126" s="13">
        <v>9</v>
      </c>
      <c r="B126" s="41">
        <v>95</v>
      </c>
      <c r="C126" s="14" t="s">
        <v>63</v>
      </c>
      <c r="D126" s="14" t="s">
        <v>143</v>
      </c>
      <c r="E126" s="14" t="s">
        <v>55</v>
      </c>
      <c r="F126" s="24">
        <v>0.0017523148148148148</v>
      </c>
      <c r="G126" s="4">
        <f t="shared" si="17"/>
        <v>0.00010798611111111122</v>
      </c>
      <c r="H126" s="12">
        <f t="shared" si="15"/>
        <v>0.0027789351851851855</v>
      </c>
      <c r="I126" s="15">
        <v>0.0028869212962962967</v>
      </c>
      <c r="J126" s="28">
        <f t="shared" si="16"/>
        <v>0.0045312500000000006</v>
      </c>
      <c r="N126" s="6"/>
    </row>
    <row r="127" spans="1:14" ht="15">
      <c r="A127" s="13">
        <v>10</v>
      </c>
      <c r="B127" s="41">
        <v>105</v>
      </c>
      <c r="C127" s="14" t="s">
        <v>237</v>
      </c>
      <c r="D127" s="14" t="s">
        <v>238</v>
      </c>
      <c r="E127" s="14" t="s">
        <v>93</v>
      </c>
      <c r="F127" s="24">
        <v>0.0018466435185185185</v>
      </c>
      <c r="G127" s="4">
        <f t="shared" si="17"/>
        <v>0.0002023148148148149</v>
      </c>
      <c r="H127" s="12">
        <f t="shared" si="15"/>
        <v>0.0026853009259259256</v>
      </c>
      <c r="I127" s="15">
        <v>0.0028876157407407405</v>
      </c>
      <c r="J127" s="28">
        <f t="shared" si="16"/>
        <v>0.004531944444444444</v>
      </c>
      <c r="N127" s="6"/>
    </row>
    <row r="128" spans="1:14" ht="15">
      <c r="A128" s="13">
        <v>11</v>
      </c>
      <c r="B128" s="41">
        <v>100</v>
      </c>
      <c r="C128" s="14" t="s">
        <v>209</v>
      </c>
      <c r="D128" s="14" t="s">
        <v>210</v>
      </c>
      <c r="E128" s="14" t="s">
        <v>93</v>
      </c>
      <c r="F128" s="24">
        <v>0.0017645833333333333</v>
      </c>
      <c r="G128" s="4">
        <f t="shared" si="17"/>
        <v>0.00012025462962962966</v>
      </c>
      <c r="H128" s="12">
        <f t="shared" si="15"/>
        <v>0.0027915509259259256</v>
      </c>
      <c r="I128" s="15">
        <v>0.002911805555555555</v>
      </c>
      <c r="J128" s="28">
        <f t="shared" si="16"/>
        <v>0.004556134259259259</v>
      </c>
      <c r="N128" s="6"/>
    </row>
    <row r="129" spans="1:14" ht="15">
      <c r="A129" s="13">
        <v>12</v>
      </c>
      <c r="B129" s="41">
        <v>103</v>
      </c>
      <c r="C129" s="14" t="s">
        <v>235</v>
      </c>
      <c r="D129" s="14" t="s">
        <v>77</v>
      </c>
      <c r="E129" s="14" t="s">
        <v>53</v>
      </c>
      <c r="F129" s="24">
        <v>0.0018506944444444445</v>
      </c>
      <c r="G129" s="4">
        <f t="shared" si="17"/>
        <v>0.0002063657407407409</v>
      </c>
      <c r="H129" s="12">
        <f t="shared" si="15"/>
        <v>0.0027271990740740737</v>
      </c>
      <c r="I129" s="15">
        <v>0.0029335648148148146</v>
      </c>
      <c r="J129" s="28">
        <f t="shared" si="16"/>
        <v>0.0045778935185185185</v>
      </c>
      <c r="N129" s="6"/>
    </row>
    <row r="130" spans="1:14" ht="15">
      <c r="A130" s="13">
        <v>13</v>
      </c>
      <c r="B130" s="41">
        <v>109</v>
      </c>
      <c r="C130" s="14" t="s">
        <v>17</v>
      </c>
      <c r="D130" s="14" t="s">
        <v>18</v>
      </c>
      <c r="E130" s="14" t="s">
        <v>45</v>
      </c>
      <c r="F130" s="24">
        <v>0.0025245370370370374</v>
      </c>
      <c r="G130" s="4">
        <f t="shared" si="17"/>
        <v>0.0008802083333333338</v>
      </c>
      <c r="H130" s="12">
        <f t="shared" si="15"/>
        <v>0.0024269675925925917</v>
      </c>
      <c r="I130" s="15">
        <v>0.0033071759259259256</v>
      </c>
      <c r="J130" s="28">
        <f t="shared" si="16"/>
        <v>0.004951504629629629</v>
      </c>
      <c r="N130" s="6"/>
    </row>
    <row r="131" spans="1:14" ht="15">
      <c r="A131" s="13">
        <v>14</v>
      </c>
      <c r="B131" s="41">
        <v>111</v>
      </c>
      <c r="C131" s="14" t="s">
        <v>222</v>
      </c>
      <c r="D131" s="14" t="s">
        <v>66</v>
      </c>
      <c r="E131" s="14" t="s">
        <v>53</v>
      </c>
      <c r="F131" s="24">
        <v>0.002477314814814815</v>
      </c>
      <c r="G131" s="4">
        <f t="shared" si="17"/>
        <v>0.0008329861111111114</v>
      </c>
      <c r="H131" s="12">
        <f t="shared" si="15"/>
        <v>0.0027085648148148147</v>
      </c>
      <c r="I131" s="15">
        <v>0.003541550925925926</v>
      </c>
      <c r="J131" s="28">
        <f t="shared" si="16"/>
        <v>0.00518587962962963</v>
      </c>
      <c r="N131" s="6"/>
    </row>
    <row r="132" spans="1:14" ht="15">
      <c r="A132" s="13">
        <v>15</v>
      </c>
      <c r="B132" s="41">
        <v>115</v>
      </c>
      <c r="C132" s="14" t="s">
        <v>200</v>
      </c>
      <c r="D132" s="14" t="s">
        <v>201</v>
      </c>
      <c r="E132" s="14" t="s">
        <v>175</v>
      </c>
      <c r="F132" s="24">
        <v>0.003140972222222222</v>
      </c>
      <c r="G132" s="4">
        <f t="shared" si="17"/>
        <v>0.0014966435185185185</v>
      </c>
      <c r="H132" s="12">
        <f t="shared" si="15"/>
        <v>0.0022156249999999997</v>
      </c>
      <c r="I132" s="15">
        <v>0.003712268518518518</v>
      </c>
      <c r="J132" s="28">
        <f t="shared" si="16"/>
        <v>0.005356597222222222</v>
      </c>
      <c r="N132" s="6"/>
    </row>
    <row r="133" spans="1:14" ht="15">
      <c r="A133" s="13">
        <v>16</v>
      </c>
      <c r="B133" s="41">
        <v>113</v>
      </c>
      <c r="C133" s="14" t="s">
        <v>236</v>
      </c>
      <c r="D133" s="14" t="s">
        <v>112</v>
      </c>
      <c r="E133" s="14" t="s">
        <v>53</v>
      </c>
      <c r="F133" s="24">
        <v>0.002962962962962963</v>
      </c>
      <c r="G133" s="4">
        <f t="shared" si="17"/>
        <v>0.0013186342592592592</v>
      </c>
      <c r="H133" s="12">
        <f t="shared" si="15"/>
        <v>0.0027648148148148154</v>
      </c>
      <c r="I133" s="15">
        <v>0.004083449074074074</v>
      </c>
      <c r="J133" s="28">
        <f t="shared" si="16"/>
        <v>0.005727777777777778</v>
      </c>
      <c r="N133" s="6"/>
    </row>
    <row r="134" spans="1:14" ht="15">
      <c r="A134" s="13" t="s">
        <v>275</v>
      </c>
      <c r="B134" s="41">
        <v>106</v>
      </c>
      <c r="C134" s="14" t="s">
        <v>15</v>
      </c>
      <c r="D134" s="14" t="s">
        <v>16</v>
      </c>
      <c r="E134" s="14" t="s">
        <v>45</v>
      </c>
      <c r="F134" s="24">
        <v>0.001967592592592593</v>
      </c>
      <c r="G134" s="4">
        <f t="shared" si="17"/>
        <v>0.0003232638888888892</v>
      </c>
      <c r="H134" s="12">
        <f t="shared" si="15"/>
        <v>-0.0003232638888888892</v>
      </c>
      <c r="I134" s="15"/>
      <c r="J134" s="28"/>
      <c r="N134" s="6"/>
    </row>
    <row r="135" spans="1:14" ht="15">
      <c r="A135" s="13" t="s">
        <v>275</v>
      </c>
      <c r="B135" s="41">
        <v>108</v>
      </c>
      <c r="C135" s="14" t="s">
        <v>239</v>
      </c>
      <c r="D135" s="14" t="s">
        <v>34</v>
      </c>
      <c r="E135" s="14" t="s">
        <v>93</v>
      </c>
      <c r="F135" s="24">
        <v>0.002199074074074074</v>
      </c>
      <c r="G135" s="4">
        <f t="shared" si="17"/>
        <v>0.0005547453703703706</v>
      </c>
      <c r="H135" s="12">
        <f t="shared" si="15"/>
        <v>-0.0005547453703703706</v>
      </c>
      <c r="I135" s="15"/>
      <c r="J135" s="28"/>
      <c r="N135" s="6"/>
    </row>
    <row r="136" spans="1:14" ht="15">
      <c r="A136" s="13" t="s">
        <v>275</v>
      </c>
      <c r="B136" s="41">
        <v>110</v>
      </c>
      <c r="C136" s="14" t="s">
        <v>197</v>
      </c>
      <c r="D136" s="14" t="s">
        <v>198</v>
      </c>
      <c r="E136" s="14" t="s">
        <v>175</v>
      </c>
      <c r="F136" s="24">
        <v>0.0023263888888888887</v>
      </c>
      <c r="G136" s="4">
        <f t="shared" si="17"/>
        <v>0.0006820601851851851</v>
      </c>
      <c r="H136" s="12">
        <f t="shared" si="15"/>
        <v>-0.0006820601851851851</v>
      </c>
      <c r="I136" s="15"/>
      <c r="J136" s="28"/>
      <c r="N136" s="6"/>
    </row>
    <row r="137" spans="1:14" ht="15">
      <c r="A137" s="13" t="s">
        <v>275</v>
      </c>
      <c r="B137" s="41">
        <v>112</v>
      </c>
      <c r="C137" s="14" t="s">
        <v>19</v>
      </c>
      <c r="D137" s="14" t="s">
        <v>20</v>
      </c>
      <c r="E137" s="14" t="s">
        <v>45</v>
      </c>
      <c r="F137" s="24">
        <v>0.0026041666666666665</v>
      </c>
      <c r="G137" s="4">
        <f t="shared" si="17"/>
        <v>0.0009598379629629629</v>
      </c>
      <c r="H137" s="12">
        <f t="shared" si="15"/>
        <v>-0.0009598379629629629</v>
      </c>
      <c r="I137" s="15"/>
      <c r="J137" s="28"/>
      <c r="N137" s="6"/>
    </row>
    <row r="138" spans="1:14" ht="15">
      <c r="A138" s="13" t="s">
        <v>275</v>
      </c>
      <c r="B138" s="41">
        <v>114</v>
      </c>
      <c r="C138" s="14" t="s">
        <v>199</v>
      </c>
      <c r="D138" s="14" t="s">
        <v>12</v>
      </c>
      <c r="E138" s="14" t="s">
        <v>175</v>
      </c>
      <c r="F138" s="24">
        <v>0.002847222222222222</v>
      </c>
      <c r="G138" s="4">
        <f t="shared" si="17"/>
        <v>0.0012028935185185183</v>
      </c>
      <c r="H138" s="12">
        <f t="shared" si="15"/>
        <v>-0.0012028935185185183</v>
      </c>
      <c r="I138" s="15"/>
      <c r="J138" s="28"/>
      <c r="N138" s="6"/>
    </row>
    <row r="139" spans="3:14" ht="18.75">
      <c r="C139" s="19" t="s">
        <v>154</v>
      </c>
      <c r="J139" s="29"/>
      <c r="K139" s="9" t="s">
        <v>273</v>
      </c>
      <c r="N139" s="6"/>
    </row>
    <row r="140" spans="3:11" ht="15">
      <c r="C140" s="32" t="s">
        <v>93</v>
      </c>
      <c r="D140" s="30"/>
      <c r="E140" s="31">
        <f>SUM(J100,J103,J106,J124,J127,J128)</f>
        <v>0.026830671296296297</v>
      </c>
      <c r="K140" s="9">
        <v>1</v>
      </c>
    </row>
    <row r="141" spans="3:10" ht="18.75">
      <c r="C141" s="45" t="s">
        <v>149</v>
      </c>
      <c r="D141" s="45"/>
      <c r="E141" s="45"/>
      <c r="F141" s="7" t="s">
        <v>261</v>
      </c>
      <c r="H141" s="7" t="s">
        <v>262</v>
      </c>
      <c r="J141" s="26" t="s">
        <v>272</v>
      </c>
    </row>
    <row r="142" spans="3:14" ht="15">
      <c r="C142" s="18" t="s">
        <v>0</v>
      </c>
      <c r="D142" s="18" t="s">
        <v>1</v>
      </c>
      <c r="E142" s="18" t="s">
        <v>2</v>
      </c>
      <c r="F142" s="23" t="s">
        <v>213</v>
      </c>
      <c r="G142" s="3" t="s">
        <v>263</v>
      </c>
      <c r="H142" s="11" t="s">
        <v>265</v>
      </c>
      <c r="I142" s="8" t="s">
        <v>264</v>
      </c>
      <c r="J142" s="27" t="s">
        <v>268</v>
      </c>
      <c r="N142" s="6"/>
    </row>
    <row r="143" spans="1:14" ht="15">
      <c r="A143" s="13">
        <v>1</v>
      </c>
      <c r="B143" s="41">
        <v>116</v>
      </c>
      <c r="C143" s="14" t="s">
        <v>203</v>
      </c>
      <c r="D143" s="14" t="s">
        <v>204</v>
      </c>
      <c r="E143" s="14" t="s">
        <v>255</v>
      </c>
      <c r="F143" s="24">
        <v>0.003294560185185185</v>
      </c>
      <c r="G143" s="5">
        <v>0</v>
      </c>
      <c r="H143" s="12">
        <f>SUM(I143)</f>
        <v>0.005304398148148148</v>
      </c>
      <c r="I143" s="15">
        <v>0.005304398148148148</v>
      </c>
      <c r="J143" s="28">
        <f aca="true" t="shared" si="18" ref="J143:J155">SUM(F143+H143)</f>
        <v>0.008598958333333333</v>
      </c>
      <c r="K143" s="9" t="s">
        <v>273</v>
      </c>
      <c r="N143" s="6"/>
    </row>
    <row r="144" spans="1:14" ht="15">
      <c r="A144" s="13">
        <v>2</v>
      </c>
      <c r="B144" s="41">
        <v>122</v>
      </c>
      <c r="C144" s="14" t="s">
        <v>22</v>
      </c>
      <c r="D144" s="14" t="s">
        <v>23</v>
      </c>
      <c r="E144" s="14" t="s">
        <v>45</v>
      </c>
      <c r="F144" s="24">
        <v>0.0037804398148148146</v>
      </c>
      <c r="G144" s="4">
        <f aca="true" t="shared" si="19" ref="G144:G155">SUM(F144-$F$143)</f>
        <v>0.0004858796296296295</v>
      </c>
      <c r="H144" s="12">
        <f aca="true" t="shared" si="20" ref="H144:H155">SUM(I144-G144)</f>
        <v>0.005268055555555555</v>
      </c>
      <c r="I144" s="15">
        <v>0.005753935185185185</v>
      </c>
      <c r="J144" s="28">
        <f t="shared" si="18"/>
        <v>0.00904849537037037</v>
      </c>
      <c r="K144" s="9">
        <v>1</v>
      </c>
      <c r="N144" s="6"/>
    </row>
    <row r="145" spans="1:14" ht="15">
      <c r="A145" s="13">
        <v>3</v>
      </c>
      <c r="B145" s="41">
        <v>121</v>
      </c>
      <c r="C145" s="14" t="s">
        <v>90</v>
      </c>
      <c r="D145" s="14" t="s">
        <v>89</v>
      </c>
      <c r="E145" s="14" t="s">
        <v>266</v>
      </c>
      <c r="F145" s="24">
        <v>0.003950694444444445</v>
      </c>
      <c r="G145" s="4">
        <f t="shared" si="19"/>
        <v>0.00065613425925926</v>
      </c>
      <c r="H145" s="12">
        <f t="shared" si="20"/>
        <v>0.0052003472222222225</v>
      </c>
      <c r="I145" s="15">
        <v>0.0058564814814814825</v>
      </c>
      <c r="J145" s="28">
        <f t="shared" si="18"/>
        <v>0.009151041666666668</v>
      </c>
      <c r="K145" s="21">
        <v>2</v>
      </c>
      <c r="N145" s="6"/>
    </row>
    <row r="146" spans="1:14" ht="15">
      <c r="A146" s="13">
        <v>4</v>
      </c>
      <c r="B146" s="41">
        <v>119</v>
      </c>
      <c r="C146" s="14" t="s">
        <v>15</v>
      </c>
      <c r="D146" s="14" t="s">
        <v>21</v>
      </c>
      <c r="E146" s="14" t="s">
        <v>45</v>
      </c>
      <c r="F146" s="24">
        <v>0.0037225694444444446</v>
      </c>
      <c r="G146" s="4">
        <f t="shared" si="19"/>
        <v>0.0004280092592592595</v>
      </c>
      <c r="H146" s="12">
        <f t="shared" si="20"/>
        <v>0.005657291666666666</v>
      </c>
      <c r="I146" s="15">
        <v>0.006085300925925925</v>
      </c>
      <c r="J146" s="28">
        <f t="shared" si="18"/>
        <v>0.009379861111111111</v>
      </c>
      <c r="K146" s="9">
        <v>3</v>
      </c>
      <c r="N146" s="6"/>
    </row>
    <row r="147" spans="1:14" ht="15">
      <c r="A147" s="13">
        <v>5</v>
      </c>
      <c r="B147" s="41">
        <v>124</v>
      </c>
      <c r="C147" s="14" t="s">
        <v>95</v>
      </c>
      <c r="D147" s="14" t="s">
        <v>21</v>
      </c>
      <c r="E147" s="14" t="s">
        <v>93</v>
      </c>
      <c r="F147" s="24">
        <v>0.004008101851851852</v>
      </c>
      <c r="G147" s="4">
        <f t="shared" si="19"/>
        <v>0.000713541666666667</v>
      </c>
      <c r="H147" s="12">
        <f t="shared" si="20"/>
        <v>0.005502662037037036</v>
      </c>
      <c r="I147" s="15">
        <v>0.006216203703703703</v>
      </c>
      <c r="J147" s="28">
        <f t="shared" si="18"/>
        <v>0.009510763888888888</v>
      </c>
      <c r="N147" s="6"/>
    </row>
    <row r="148" spans="1:14" ht="15">
      <c r="A148" s="13">
        <v>6</v>
      </c>
      <c r="B148" s="41">
        <v>118</v>
      </c>
      <c r="C148" s="14" t="s">
        <v>94</v>
      </c>
      <c r="D148" s="14" t="s">
        <v>25</v>
      </c>
      <c r="E148" s="14" t="s">
        <v>93</v>
      </c>
      <c r="F148" s="24">
        <v>0.003612384259259259</v>
      </c>
      <c r="G148" s="4">
        <f t="shared" si="19"/>
        <v>0.0003178240740740741</v>
      </c>
      <c r="H148" s="12">
        <f t="shared" si="20"/>
        <v>0.0059718750000000015</v>
      </c>
      <c r="I148" s="15">
        <v>0.006289699074074075</v>
      </c>
      <c r="J148" s="28">
        <f t="shared" si="18"/>
        <v>0.009584259259259261</v>
      </c>
      <c r="N148" s="6"/>
    </row>
    <row r="149" spans="1:14" ht="15">
      <c r="A149" s="13">
        <v>7</v>
      </c>
      <c r="B149" s="41">
        <v>120</v>
      </c>
      <c r="C149" s="14" t="s">
        <v>96</v>
      </c>
      <c r="D149" s="14" t="s">
        <v>91</v>
      </c>
      <c r="E149" s="14" t="s">
        <v>266</v>
      </c>
      <c r="F149" s="24">
        <v>0.0037881944444444447</v>
      </c>
      <c r="G149" s="4">
        <f t="shared" si="19"/>
        <v>0.0004936342592592596</v>
      </c>
      <c r="H149" s="12">
        <f t="shared" si="20"/>
        <v>0.005960300925925925</v>
      </c>
      <c r="I149" s="15">
        <v>0.006453935185185185</v>
      </c>
      <c r="J149" s="28">
        <f t="shared" si="18"/>
        <v>0.00974849537037037</v>
      </c>
      <c r="N149" s="6"/>
    </row>
    <row r="150" spans="1:14" ht="15">
      <c r="A150" s="13">
        <v>8</v>
      </c>
      <c r="B150" s="41">
        <v>117</v>
      </c>
      <c r="C150" s="14" t="s">
        <v>92</v>
      </c>
      <c r="D150" s="14" t="s">
        <v>91</v>
      </c>
      <c r="E150" s="14" t="s">
        <v>93</v>
      </c>
      <c r="F150" s="24">
        <v>0.003564004629629629</v>
      </c>
      <c r="G150" s="4">
        <f t="shared" si="19"/>
        <v>0.0002694444444444441</v>
      </c>
      <c r="H150" s="12">
        <f t="shared" si="20"/>
        <v>0.006562384259259261</v>
      </c>
      <c r="I150" s="15">
        <v>0.0068318287037037045</v>
      </c>
      <c r="J150" s="28">
        <f t="shared" si="18"/>
        <v>0.01012638888888889</v>
      </c>
      <c r="N150" s="6"/>
    </row>
    <row r="151" spans="1:14" ht="15">
      <c r="A151" s="13">
        <v>9</v>
      </c>
      <c r="B151" s="41">
        <v>123</v>
      </c>
      <c r="C151" s="14" t="s">
        <v>24</v>
      </c>
      <c r="D151" s="14" t="s">
        <v>25</v>
      </c>
      <c r="E151" s="14" t="s">
        <v>45</v>
      </c>
      <c r="F151" s="24">
        <v>0.004063078703703703</v>
      </c>
      <c r="G151" s="4">
        <f t="shared" si="19"/>
        <v>0.0007685185185185182</v>
      </c>
      <c r="H151" s="12">
        <f t="shared" si="20"/>
        <v>0.006241666666666667</v>
      </c>
      <c r="I151" s="15">
        <v>0.007010185185185185</v>
      </c>
      <c r="J151" s="28">
        <f t="shared" si="18"/>
        <v>0.01030474537037037</v>
      </c>
      <c r="N151" s="6"/>
    </row>
    <row r="152" spans="1:14" ht="15">
      <c r="A152" s="13">
        <v>10</v>
      </c>
      <c r="B152" s="41">
        <v>129</v>
      </c>
      <c r="C152" s="14" t="s">
        <v>202</v>
      </c>
      <c r="D152" s="14" t="s">
        <v>59</v>
      </c>
      <c r="E152" s="14" t="s">
        <v>175</v>
      </c>
      <c r="F152" s="24">
        <v>0.004473726851851852</v>
      </c>
      <c r="G152" s="4">
        <f t="shared" si="19"/>
        <v>0.001179166666666667</v>
      </c>
      <c r="H152" s="12">
        <f t="shared" si="20"/>
        <v>0.005996643518518518</v>
      </c>
      <c r="I152" s="15">
        <v>0.007175810185185185</v>
      </c>
      <c r="J152" s="28">
        <f t="shared" si="18"/>
        <v>0.01047037037037037</v>
      </c>
      <c r="N152" s="6"/>
    </row>
    <row r="153" spans="1:14" ht="15">
      <c r="A153" s="13">
        <v>11</v>
      </c>
      <c r="B153" s="41">
        <v>126</v>
      </c>
      <c r="C153" s="14" t="s">
        <v>100</v>
      </c>
      <c r="D153" s="14" t="s">
        <v>99</v>
      </c>
      <c r="E153" s="14" t="s">
        <v>266</v>
      </c>
      <c r="F153" s="24">
        <v>0.004262731481481482</v>
      </c>
      <c r="G153" s="4">
        <f t="shared" si="19"/>
        <v>0.0009681712962962968</v>
      </c>
      <c r="H153" s="12">
        <f t="shared" si="20"/>
        <v>0.006218171296296295</v>
      </c>
      <c r="I153" s="15">
        <v>0.007186342592592592</v>
      </c>
      <c r="J153" s="28">
        <f t="shared" si="18"/>
        <v>0.010480902777777776</v>
      </c>
      <c r="N153" s="6"/>
    </row>
    <row r="154" spans="1:14" ht="15">
      <c r="A154" s="13">
        <v>12</v>
      </c>
      <c r="B154" s="41">
        <v>128</v>
      </c>
      <c r="C154" s="14" t="s">
        <v>102</v>
      </c>
      <c r="D154" s="14" t="s">
        <v>101</v>
      </c>
      <c r="E154" s="14" t="s">
        <v>266</v>
      </c>
      <c r="F154" s="24">
        <v>0.004687384259259259</v>
      </c>
      <c r="G154" s="4">
        <f t="shared" si="19"/>
        <v>0.001392824074074074</v>
      </c>
      <c r="H154" s="12">
        <f t="shared" si="20"/>
        <v>0.007396527777777778</v>
      </c>
      <c r="I154" s="15">
        <v>0.008789351851851852</v>
      </c>
      <c r="J154" s="28">
        <f t="shared" si="18"/>
        <v>0.012083912037037037</v>
      </c>
      <c r="N154" s="6"/>
    </row>
    <row r="155" spans="1:14" ht="15">
      <c r="A155" s="13" t="s">
        <v>275</v>
      </c>
      <c r="B155" s="41">
        <v>125</v>
      </c>
      <c r="C155" s="14" t="s">
        <v>26</v>
      </c>
      <c r="D155" s="14" t="s">
        <v>27</v>
      </c>
      <c r="E155" s="14" t="s">
        <v>45</v>
      </c>
      <c r="F155" s="24">
        <v>0.004062499999999999</v>
      </c>
      <c r="G155" s="4">
        <f t="shared" si="19"/>
        <v>0.0007679398148148142</v>
      </c>
      <c r="H155" s="12">
        <f t="shared" si="20"/>
        <v>-0.0007679398148148142</v>
      </c>
      <c r="I155" s="15"/>
      <c r="J155" s="28"/>
      <c r="N155" s="6"/>
    </row>
    <row r="156" spans="1:14" s="14" customFormat="1" ht="18.75">
      <c r="A156" s="18"/>
      <c r="B156" s="41"/>
      <c r="C156" s="45" t="s">
        <v>150</v>
      </c>
      <c r="D156" s="45"/>
      <c r="E156" s="45"/>
      <c r="F156" s="17" t="s">
        <v>261</v>
      </c>
      <c r="G156" s="16"/>
      <c r="H156" s="17" t="s">
        <v>262</v>
      </c>
      <c r="I156" s="16"/>
      <c r="J156" s="33" t="s">
        <v>272</v>
      </c>
      <c r="N156" s="20"/>
    </row>
    <row r="157" spans="3:14" ht="15">
      <c r="C157" s="18" t="s">
        <v>0</v>
      </c>
      <c r="D157" s="18" t="s">
        <v>1</v>
      </c>
      <c r="E157" s="18" t="s">
        <v>2</v>
      </c>
      <c r="F157" s="23" t="s">
        <v>213</v>
      </c>
      <c r="G157" s="3" t="s">
        <v>263</v>
      </c>
      <c r="H157" s="11" t="s">
        <v>265</v>
      </c>
      <c r="I157" s="8" t="s">
        <v>264</v>
      </c>
      <c r="J157" s="27" t="s">
        <v>268</v>
      </c>
      <c r="K157" s="9" t="s">
        <v>273</v>
      </c>
      <c r="N157" s="6"/>
    </row>
    <row r="158" spans="1:14" ht="15">
      <c r="A158" s="13">
        <v>1</v>
      </c>
      <c r="B158" s="41">
        <v>137</v>
      </c>
      <c r="C158" s="14" t="s">
        <v>202</v>
      </c>
      <c r="D158" s="14" t="s">
        <v>34</v>
      </c>
      <c r="E158" s="14" t="s">
        <v>175</v>
      </c>
      <c r="F158" s="24">
        <v>0.003407986111111111</v>
      </c>
      <c r="G158" s="4">
        <f>SUM(F158-F159)</f>
        <v>0.00027893518518518545</v>
      </c>
      <c r="H158" s="12">
        <f>SUM(I158-G158)</f>
        <v>0.004261574074074074</v>
      </c>
      <c r="I158" s="15">
        <v>0.004540509259259259</v>
      </c>
      <c r="J158" s="28">
        <f>SUM(F158+H158)</f>
        <v>0.0076695601851851855</v>
      </c>
      <c r="K158" s="9">
        <v>1</v>
      </c>
      <c r="N158" s="6"/>
    </row>
    <row r="159" spans="1:14" ht="15">
      <c r="A159" s="13">
        <v>2</v>
      </c>
      <c r="B159" s="41">
        <v>131</v>
      </c>
      <c r="C159" s="14" t="s">
        <v>205</v>
      </c>
      <c r="D159" s="14" t="s">
        <v>116</v>
      </c>
      <c r="E159" s="14" t="s">
        <v>45</v>
      </c>
      <c r="F159" s="24">
        <v>0.0031290509259259257</v>
      </c>
      <c r="G159" s="5">
        <v>0</v>
      </c>
      <c r="H159" s="12">
        <f>SUM(I159)</f>
        <v>0.004790509259259259</v>
      </c>
      <c r="I159" s="15">
        <v>0.004790509259259259</v>
      </c>
      <c r="J159" s="28">
        <f aca="true" t="shared" si="21" ref="J159:J175">SUM(F159+H159)</f>
        <v>0.007919560185185186</v>
      </c>
      <c r="K159" s="21">
        <v>2</v>
      </c>
      <c r="N159" s="6"/>
    </row>
    <row r="160" spans="1:14" ht="15">
      <c r="A160" s="13">
        <v>3</v>
      </c>
      <c r="B160" s="41">
        <v>136</v>
      </c>
      <c r="C160" s="14" t="s">
        <v>115</v>
      </c>
      <c r="D160" s="14" t="s">
        <v>77</v>
      </c>
      <c r="E160" s="14" t="s">
        <v>98</v>
      </c>
      <c r="F160" s="24">
        <v>0.003661458333333333</v>
      </c>
      <c r="G160" s="4">
        <f aca="true" t="shared" si="22" ref="G160:G175">SUM(F160-$F$159)</f>
        <v>0.0005324074074074072</v>
      </c>
      <c r="H160" s="12">
        <f aca="true" t="shared" si="23" ref="H160:H175">SUM(I160-G160)</f>
        <v>0.004401041666666668</v>
      </c>
      <c r="I160" s="15">
        <v>0.0049334490740740745</v>
      </c>
      <c r="J160" s="28">
        <f t="shared" si="21"/>
        <v>0.0080625</v>
      </c>
      <c r="K160" s="9">
        <v>3</v>
      </c>
      <c r="N160" s="6"/>
    </row>
    <row r="161" spans="1:14" ht="15">
      <c r="A161" s="13">
        <v>4</v>
      </c>
      <c r="B161" s="41">
        <v>134</v>
      </c>
      <c r="C161" s="14" t="s">
        <v>117</v>
      </c>
      <c r="D161" s="14" t="s">
        <v>116</v>
      </c>
      <c r="E161" s="14" t="s">
        <v>266</v>
      </c>
      <c r="F161" s="24">
        <v>0.0035115740740740736</v>
      </c>
      <c r="G161" s="4">
        <f t="shared" si="22"/>
        <v>0.0003825231481481479</v>
      </c>
      <c r="H161" s="12">
        <f t="shared" si="23"/>
        <v>0.004627546296296296</v>
      </c>
      <c r="I161" s="15">
        <v>0.005010069444444445</v>
      </c>
      <c r="J161" s="28">
        <f t="shared" si="21"/>
        <v>0.00813912037037037</v>
      </c>
      <c r="N161" s="6"/>
    </row>
    <row r="162" spans="1:14" ht="15">
      <c r="A162" s="13">
        <v>5</v>
      </c>
      <c r="B162" s="41">
        <v>132</v>
      </c>
      <c r="C162" s="14" t="s">
        <v>242</v>
      </c>
      <c r="D162" s="14" t="s">
        <v>243</v>
      </c>
      <c r="E162" s="14" t="s">
        <v>241</v>
      </c>
      <c r="F162" s="24">
        <v>0.003446875</v>
      </c>
      <c r="G162" s="4">
        <f t="shared" si="22"/>
        <v>0.0003178240740740741</v>
      </c>
      <c r="H162" s="12">
        <f t="shared" si="23"/>
        <v>0.004739930555555556</v>
      </c>
      <c r="I162" s="15">
        <v>0.00505775462962963</v>
      </c>
      <c r="J162" s="28">
        <f t="shared" si="21"/>
        <v>0.008186805555555557</v>
      </c>
      <c r="N162" s="6"/>
    </row>
    <row r="163" spans="1:14" ht="15">
      <c r="A163" s="13">
        <v>6</v>
      </c>
      <c r="B163" s="41">
        <v>133</v>
      </c>
      <c r="C163" s="14" t="s">
        <v>121</v>
      </c>
      <c r="D163" s="14" t="s">
        <v>120</v>
      </c>
      <c r="E163" s="14" t="s">
        <v>266</v>
      </c>
      <c r="F163" s="24">
        <v>0.003508564814814815</v>
      </c>
      <c r="G163" s="4">
        <f t="shared" si="22"/>
        <v>0.0003795138888888893</v>
      </c>
      <c r="H163" s="12">
        <f t="shared" si="23"/>
        <v>0.00485011574074074</v>
      </c>
      <c r="I163" s="15">
        <v>0.005229629629629629</v>
      </c>
      <c r="J163" s="28">
        <f t="shared" si="21"/>
        <v>0.008358680555555555</v>
      </c>
      <c r="N163" s="6"/>
    </row>
    <row r="164" spans="1:14" ht="15">
      <c r="A164" s="13">
        <v>7</v>
      </c>
      <c r="B164" s="41">
        <v>130</v>
      </c>
      <c r="C164" s="14" t="s">
        <v>118</v>
      </c>
      <c r="D164" s="14" t="s">
        <v>77</v>
      </c>
      <c r="E164" s="14" t="s">
        <v>119</v>
      </c>
      <c r="F164" s="24">
        <v>0.0032438657407407403</v>
      </c>
      <c r="G164" s="4">
        <f t="shared" si="22"/>
        <v>0.00011481481481481455</v>
      </c>
      <c r="H164" s="12">
        <f t="shared" si="23"/>
        <v>0.005251273148148149</v>
      </c>
      <c r="I164" s="15">
        <v>0.005366087962962964</v>
      </c>
      <c r="J164" s="28">
        <f t="shared" si="21"/>
        <v>0.008495138888888889</v>
      </c>
      <c r="N164" s="6"/>
    </row>
    <row r="165" spans="1:10" ht="15">
      <c r="A165" s="13">
        <v>8</v>
      </c>
      <c r="B165" s="41">
        <v>141</v>
      </c>
      <c r="C165" s="14" t="s">
        <v>244</v>
      </c>
      <c r="D165" s="14" t="s">
        <v>245</v>
      </c>
      <c r="E165" s="14" t="s">
        <v>241</v>
      </c>
      <c r="F165" s="24">
        <v>0.003990277777777778</v>
      </c>
      <c r="G165" s="4">
        <f t="shared" si="22"/>
        <v>0.0008612268518518526</v>
      </c>
      <c r="H165" s="12">
        <f t="shared" si="23"/>
        <v>0.004725347222222221</v>
      </c>
      <c r="I165" s="15">
        <v>0.005586574074074074</v>
      </c>
      <c r="J165" s="28">
        <f t="shared" si="21"/>
        <v>0.008715625</v>
      </c>
    </row>
    <row r="166" spans="1:10" ht="15">
      <c r="A166" s="13">
        <v>9</v>
      </c>
      <c r="B166" s="41">
        <v>139</v>
      </c>
      <c r="C166" s="14" t="s">
        <v>123</v>
      </c>
      <c r="D166" s="14" t="s">
        <v>12</v>
      </c>
      <c r="E166" s="14" t="s">
        <v>266</v>
      </c>
      <c r="F166" s="24">
        <v>0.003951736111111112</v>
      </c>
      <c r="G166" s="4">
        <f t="shared" si="22"/>
        <v>0.0008226851851851858</v>
      </c>
      <c r="H166" s="12">
        <f t="shared" si="23"/>
        <v>0.004897337962962962</v>
      </c>
      <c r="I166" s="15">
        <v>0.005720023148148148</v>
      </c>
      <c r="J166" s="28">
        <f t="shared" si="21"/>
        <v>0.008849074074074073</v>
      </c>
    </row>
    <row r="167" spans="1:10" ht="15">
      <c r="A167" s="13">
        <v>10</v>
      </c>
      <c r="B167" s="41">
        <v>138</v>
      </c>
      <c r="C167" s="14" t="s">
        <v>246</v>
      </c>
      <c r="D167" s="14" t="s">
        <v>247</v>
      </c>
      <c r="E167" s="14" t="s">
        <v>241</v>
      </c>
      <c r="F167" s="24">
        <v>0.0036783564814814817</v>
      </c>
      <c r="G167" s="4">
        <f t="shared" si="22"/>
        <v>0.0005493055555555559</v>
      </c>
      <c r="H167" s="12">
        <f t="shared" si="23"/>
        <v>0.005201504629629629</v>
      </c>
      <c r="I167" s="15">
        <v>0.005750810185185185</v>
      </c>
      <c r="J167" s="28">
        <f t="shared" si="21"/>
        <v>0.008879861111111111</v>
      </c>
    </row>
    <row r="168" spans="1:14" ht="15">
      <c r="A168" s="13">
        <v>11</v>
      </c>
      <c r="B168" s="41">
        <v>144</v>
      </c>
      <c r="C168" s="14" t="s">
        <v>248</v>
      </c>
      <c r="D168" s="14" t="s">
        <v>108</v>
      </c>
      <c r="E168" s="14" t="s">
        <v>241</v>
      </c>
      <c r="F168" s="24">
        <v>0.003954282407407407</v>
      </c>
      <c r="G168" s="4">
        <f t="shared" si="22"/>
        <v>0.0008252314814814815</v>
      </c>
      <c r="H168" s="12">
        <f t="shared" si="23"/>
        <v>0.004936111111111111</v>
      </c>
      <c r="I168" s="15">
        <v>0.005761342592592592</v>
      </c>
      <c r="J168" s="28">
        <f t="shared" si="21"/>
        <v>0.008890393518518518</v>
      </c>
      <c r="N168" s="6"/>
    </row>
    <row r="169" spans="1:14" ht="15">
      <c r="A169" s="13">
        <v>12</v>
      </c>
      <c r="B169" s="41">
        <v>142</v>
      </c>
      <c r="C169" s="14" t="s">
        <v>206</v>
      </c>
      <c r="D169" s="14" t="s">
        <v>112</v>
      </c>
      <c r="E169" s="14" t="s">
        <v>175</v>
      </c>
      <c r="F169" s="24">
        <v>0.004164814814814815</v>
      </c>
      <c r="G169" s="4">
        <f t="shared" si="22"/>
        <v>0.001035763888888889</v>
      </c>
      <c r="H169" s="12">
        <f t="shared" si="23"/>
        <v>0.004886805555555556</v>
      </c>
      <c r="I169" s="15">
        <v>0.005922569444444445</v>
      </c>
      <c r="J169" s="28">
        <f t="shared" si="21"/>
        <v>0.00905162037037037</v>
      </c>
      <c r="N169" s="6"/>
    </row>
    <row r="170" spans="1:10" ht="15">
      <c r="A170" s="13">
        <v>13</v>
      </c>
      <c r="B170" s="41">
        <v>148</v>
      </c>
      <c r="C170" s="14" t="s">
        <v>253</v>
      </c>
      <c r="D170" s="14" t="s">
        <v>254</v>
      </c>
      <c r="E170" s="14" t="s">
        <v>266</v>
      </c>
      <c r="F170" s="24">
        <v>0.004403935185185185</v>
      </c>
      <c r="G170" s="4">
        <f t="shared" si="22"/>
        <v>0.0012748842592592595</v>
      </c>
      <c r="H170" s="12">
        <f t="shared" si="23"/>
        <v>0.0047663194444444446</v>
      </c>
      <c r="I170" s="15">
        <v>0.006041203703703704</v>
      </c>
      <c r="J170" s="28">
        <f t="shared" si="21"/>
        <v>0.009170254629629629</v>
      </c>
    </row>
    <row r="171" spans="1:11" ht="15">
      <c r="A171" s="13">
        <v>14</v>
      </c>
      <c r="B171" s="41">
        <v>147</v>
      </c>
      <c r="C171" s="14" t="s">
        <v>207</v>
      </c>
      <c r="D171" s="14" t="s">
        <v>208</v>
      </c>
      <c r="E171" s="14" t="s">
        <v>175</v>
      </c>
      <c r="F171" s="24">
        <v>0.004691550925925926</v>
      </c>
      <c r="G171" s="4">
        <f t="shared" si="22"/>
        <v>0.0015625000000000005</v>
      </c>
      <c r="H171" s="12">
        <f t="shared" si="23"/>
        <v>0.0045210648148148146</v>
      </c>
      <c r="I171" s="15">
        <v>0.006083564814814815</v>
      </c>
      <c r="J171" s="28">
        <f t="shared" si="21"/>
        <v>0.00921261574074074</v>
      </c>
      <c r="K171" s="10"/>
    </row>
    <row r="172" spans="1:10" ht="15">
      <c r="A172" s="13">
        <v>15</v>
      </c>
      <c r="B172" s="41">
        <v>135</v>
      </c>
      <c r="C172" s="14" t="s">
        <v>122</v>
      </c>
      <c r="D172" s="14" t="s">
        <v>12</v>
      </c>
      <c r="E172" s="14" t="s">
        <v>119</v>
      </c>
      <c r="F172" s="24">
        <v>0.0036609953703703704</v>
      </c>
      <c r="G172" s="4">
        <f t="shared" si="22"/>
        <v>0.0005319444444444447</v>
      </c>
      <c r="H172" s="12">
        <f t="shared" si="23"/>
        <v>0.005592013888888888</v>
      </c>
      <c r="I172" s="15">
        <v>0.006123958333333333</v>
      </c>
      <c r="J172" s="28">
        <f t="shared" si="21"/>
        <v>0.009253009259259258</v>
      </c>
    </row>
    <row r="173" spans="1:10" ht="15">
      <c r="A173" s="13">
        <v>16</v>
      </c>
      <c r="B173" s="41">
        <v>143</v>
      </c>
      <c r="C173" s="14" t="s">
        <v>251</v>
      </c>
      <c r="D173" s="14" t="s">
        <v>252</v>
      </c>
      <c r="E173" s="14" t="s">
        <v>241</v>
      </c>
      <c r="F173" s="24">
        <v>0.004044791666666667</v>
      </c>
      <c r="G173" s="4">
        <f t="shared" si="22"/>
        <v>0.0009157407407407413</v>
      </c>
      <c r="H173" s="12">
        <f t="shared" si="23"/>
        <v>0.005290740740740741</v>
      </c>
      <c r="I173" s="15">
        <v>0.006206481481481482</v>
      </c>
      <c r="J173" s="28">
        <f t="shared" si="21"/>
        <v>0.009335532407407407</v>
      </c>
    </row>
    <row r="174" spans="1:10" ht="15">
      <c r="A174" s="13" t="s">
        <v>275</v>
      </c>
      <c r="B174" s="41">
        <v>145</v>
      </c>
      <c r="C174" s="14" t="s">
        <v>249</v>
      </c>
      <c r="D174" s="14" t="s">
        <v>250</v>
      </c>
      <c r="E174" s="14" t="s">
        <v>241</v>
      </c>
      <c r="F174" s="24">
        <v>0.004050925925925926</v>
      </c>
      <c r="G174" s="4">
        <f t="shared" si="22"/>
        <v>0.000921875</v>
      </c>
      <c r="H174" s="12">
        <f t="shared" si="23"/>
        <v>-0.000921875</v>
      </c>
      <c r="I174" s="15"/>
      <c r="J174" s="28"/>
    </row>
    <row r="175" spans="1:10" ht="15">
      <c r="A175" s="13" t="s">
        <v>275</v>
      </c>
      <c r="B175" s="41">
        <v>146</v>
      </c>
      <c r="C175" s="14" t="s">
        <v>125</v>
      </c>
      <c r="D175" s="14" t="s">
        <v>124</v>
      </c>
      <c r="E175" s="14" t="s">
        <v>98</v>
      </c>
      <c r="F175" s="24">
        <v>0.0042824074074074075</v>
      </c>
      <c r="G175" s="4">
        <f t="shared" si="22"/>
        <v>0.0011533564814814818</v>
      </c>
      <c r="H175" s="12">
        <f t="shared" si="23"/>
        <v>-0.0011533564814814818</v>
      </c>
      <c r="I175" s="15"/>
      <c r="J175" s="28"/>
    </row>
    <row r="176" spans="3:11" ht="18.75">
      <c r="C176" s="19" t="s">
        <v>155</v>
      </c>
      <c r="J176" s="9"/>
      <c r="K176" s="9" t="s">
        <v>273</v>
      </c>
    </row>
    <row r="177" spans="3:11" ht="15">
      <c r="C177" s="32" t="s">
        <v>45</v>
      </c>
      <c r="D177" s="30"/>
      <c r="E177" s="31">
        <f>SUM(J144,J146,J151,J159,J162,J165)</f>
        <v>0.05355509259259259</v>
      </c>
      <c r="J177" s="9"/>
      <c r="K177" s="9">
        <v>1</v>
      </c>
    </row>
    <row r="178" spans="3:11" ht="15">
      <c r="C178" s="32" t="s">
        <v>212</v>
      </c>
      <c r="D178" s="30"/>
      <c r="E178" s="31">
        <f>SUM(J145,J149,J153,J161,J163,J166)</f>
        <v>0.054727314814814805</v>
      </c>
      <c r="J178" s="21"/>
      <c r="K178" s="21">
        <v>2</v>
      </c>
    </row>
  </sheetData>
  <sheetProtection/>
  <mergeCells count="10">
    <mergeCell ref="C5:H5"/>
    <mergeCell ref="C156:E156"/>
    <mergeCell ref="C23:E23"/>
    <mergeCell ref="C7:E7"/>
    <mergeCell ref="C42:E42"/>
    <mergeCell ref="C65:E65"/>
    <mergeCell ref="C97:E97"/>
    <mergeCell ref="C116:E116"/>
    <mergeCell ref="C6:H6"/>
    <mergeCell ref="C141:E14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fegatri</dc:creator>
  <cp:keywords/>
  <dc:description/>
  <cp:lastModifiedBy>fegatri</cp:lastModifiedBy>
  <cp:lastPrinted>2011-05-29T16:03:47Z</cp:lastPrinted>
  <dcterms:created xsi:type="dcterms:W3CDTF">2011-05-20T16:37:29Z</dcterms:created>
  <dcterms:modified xsi:type="dcterms:W3CDTF">2011-05-30T17:28:15Z</dcterms:modified>
  <cp:category/>
  <cp:version/>
  <cp:contentType/>
  <cp:contentStatus/>
</cp:coreProperties>
</file>