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97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<sst xmlns="http://schemas.openxmlformats.org/spreadsheetml/2006/main" count="266" uniqueCount="81">
  <si>
    <t>BENXAMIN FEMININO</t>
  </si>
  <si>
    <t>POSTO</t>
  </si>
  <si>
    <t>DORSAL</t>
  </si>
  <si>
    <t>NOME</t>
  </si>
  <si>
    <t>APELIDOS</t>
  </si>
  <si>
    <t>CLUB</t>
  </si>
  <si>
    <t>CAT</t>
  </si>
  <si>
    <t>NATACIÓN TEMPO</t>
  </si>
  <si>
    <t>DIF</t>
  </si>
  <si>
    <t>TEMPO META CARREIRA</t>
  </si>
  <si>
    <t>1º</t>
  </si>
  <si>
    <t>IRIS</t>
  </si>
  <si>
    <t>SANMIGUEL TABOADA</t>
  </si>
  <si>
    <t>CLUB NATACION ARZUA</t>
  </si>
  <si>
    <t>BXF</t>
  </si>
  <si>
    <t>2º</t>
  </si>
  <si>
    <t>CLAUDIA</t>
  </si>
  <si>
    <t>CONDE PEREZ</t>
  </si>
  <si>
    <t>A.D. FOGAR DA XUVENTUDE</t>
  </si>
  <si>
    <t>3º</t>
  </si>
  <si>
    <t>ANTIA</t>
  </si>
  <si>
    <t>PARDO LOPEZ</t>
  </si>
  <si>
    <t>4º</t>
  </si>
  <si>
    <t>HENAR D.</t>
  </si>
  <si>
    <t>CONS GESTIDO</t>
  </si>
  <si>
    <t>COLEGIO SANTIAGO APOSTOL</t>
  </si>
  <si>
    <t>5º</t>
  </si>
  <si>
    <t>IRIA</t>
  </si>
  <si>
    <t>FERNANDEZ DIAZ</t>
  </si>
  <si>
    <t>FEFEME A</t>
  </si>
  <si>
    <t>6º</t>
  </si>
  <si>
    <t>NAYELI</t>
  </si>
  <si>
    <t>IGLESIAS CHAVEZ</t>
  </si>
  <si>
    <t>BEARIZ TRIATLON</t>
  </si>
  <si>
    <t>7º</t>
  </si>
  <si>
    <t>LORENA</t>
  </si>
  <si>
    <t>PEREIRO FREIRE</t>
  </si>
  <si>
    <t>8º</t>
  </si>
  <si>
    <t>MARTINA M.</t>
  </si>
  <si>
    <t>9º</t>
  </si>
  <si>
    <t>MARTA</t>
  </si>
  <si>
    <t>BUDIÑO FACAL</t>
  </si>
  <si>
    <t>DEXTER TRIATLON COMPOSTELA</t>
  </si>
  <si>
    <t>10º</t>
  </si>
  <si>
    <t>LAURA</t>
  </si>
  <si>
    <t>PAIS MOSQUERA</t>
  </si>
  <si>
    <t>ARCADE INFORHOUSE SANTIAGO</t>
  </si>
  <si>
    <t>11º</t>
  </si>
  <si>
    <t>THASIA</t>
  </si>
  <si>
    <t>PEREZ RODRIGUEZ</t>
  </si>
  <si>
    <t>12º</t>
  </si>
  <si>
    <t>NAROA</t>
  </si>
  <si>
    <t>SOTO PICO</t>
  </si>
  <si>
    <t>NAUTICO NARON-VISTAOPTICA</t>
  </si>
  <si>
    <t>13º</t>
  </si>
  <si>
    <t>NEREA</t>
  </si>
  <si>
    <t>GONZALEZ OUTEIRO</t>
  </si>
  <si>
    <t>14º</t>
  </si>
  <si>
    <t>ZOE</t>
  </si>
  <si>
    <t>ALVAREZ LOPEZ</t>
  </si>
  <si>
    <t>15º</t>
  </si>
  <si>
    <t>CRISTINA</t>
  </si>
  <si>
    <t>LOPEZ ABALO</t>
  </si>
  <si>
    <t>16º</t>
  </si>
  <si>
    <t>MARIA</t>
  </si>
  <si>
    <t>DIAZ VAZQUEZ</t>
  </si>
  <si>
    <t>BENXAMÍN MASCULINO</t>
  </si>
  <si>
    <t>17º</t>
  </si>
  <si>
    <t>ALEVIN FEMININO</t>
  </si>
  <si>
    <t>ALEVIN MASCULINO</t>
  </si>
  <si>
    <t>18º</t>
  </si>
  <si>
    <t>19º</t>
  </si>
  <si>
    <t>INFANTIL MASCULINO</t>
  </si>
  <si>
    <t>CADETE FEMININO</t>
  </si>
  <si>
    <t>CADETE MASCULINO</t>
  </si>
  <si>
    <t>INFANTIL FEMININO</t>
  </si>
  <si>
    <t>EQUIPOS:</t>
  </si>
  <si>
    <t>BENXAMÍN</t>
  </si>
  <si>
    <t>ALEVÍN</t>
  </si>
  <si>
    <t>NAUTICO DE NARÓN-VISTAOPTICA</t>
  </si>
  <si>
    <t>CLASIFICACIÓNS FINAL GALEGA BIATLON ESCOLAR (VILALBA, 02/06/2012)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</si>
</sst>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164" fontId="0" fillId="33" borderId="10" xfId="0" applyNumberFormat="1" applyFill="1" applyBorder="1" applyAlignment="1">
      <alignment horizontal="center" vertical="top" wrapText="1"/>
    </xf>
    <xf numFmtId="164" fontId="0" fillId="34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164" fontId="0" fillId="36" borderId="11" xfId="0" applyNumberForma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6" borderId="0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4" xfId="52"/>
    <cellStyle name="Normal 5" xfId="53"/>
    <cellStyle name="Normal 6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2.-%20BENXAMIN%20MASCULIN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3.-%20ALEVIN%20FEMININ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4.-%20ALEVIN%20MASCULIN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5.-%20INFANTIL%20FEMININ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6.-%20INFANTIL%20MASCULIN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7.-%20CADETE%20FEMININ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L%20GALEGA%20BIATLON%20ESCOLAR\8.-%20CADETE%20MASCULI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XM NATACION"/>
      <sheetName val="BXM TOTAL"/>
      <sheetName val="Hoja3"/>
    </sheetNames>
    <sheetDataSet>
      <sheetData sheetId="0">
        <row r="3">
          <cell r="A3">
            <v>17</v>
          </cell>
          <cell r="B3" t="str">
            <v>ESTEBAN</v>
          </cell>
          <cell r="C3" t="str">
            <v>BASANTA FOUZ</v>
          </cell>
          <cell r="D3" t="str">
            <v>FEFEME A</v>
          </cell>
          <cell r="E3" t="str">
            <v>BXM</v>
          </cell>
          <cell r="F3">
            <v>0.0004050925925925926</v>
          </cell>
          <cell r="G3">
            <v>0</v>
          </cell>
        </row>
        <row r="4">
          <cell r="A4">
            <v>18</v>
          </cell>
          <cell r="B4" t="str">
            <v>JORGE</v>
          </cell>
          <cell r="C4" t="str">
            <v>MORADO RUIZ</v>
          </cell>
          <cell r="D4" t="str">
            <v>TRIATLON FERROL</v>
          </cell>
          <cell r="E4" t="str">
            <v>BXM</v>
          </cell>
          <cell r="F4">
            <v>0.0004513888888888889</v>
          </cell>
          <cell r="G4">
            <v>4.629629629629634E-05</v>
          </cell>
        </row>
        <row r="5">
          <cell r="A5">
            <v>19</v>
          </cell>
          <cell r="B5" t="str">
            <v>XIAN</v>
          </cell>
          <cell r="C5" t="str">
            <v>SENIN MOURIÑO</v>
          </cell>
          <cell r="D5" t="str">
            <v>CLUB NATACION ARZUA</v>
          </cell>
          <cell r="E5" t="str">
            <v>BXM</v>
          </cell>
          <cell r="F5">
            <v>0.0004629629629629629</v>
          </cell>
          <cell r="G5">
            <v>5.7870370370370345E-05</v>
          </cell>
        </row>
        <row r="6">
          <cell r="A6">
            <v>20</v>
          </cell>
          <cell r="B6" t="str">
            <v>ANGEL</v>
          </cell>
          <cell r="C6" t="str">
            <v>TOME BRANDON</v>
          </cell>
          <cell r="D6" t="str">
            <v>A.D. FOGAR DA XUVENTUDE</v>
          </cell>
          <cell r="E6" t="str">
            <v>BXM</v>
          </cell>
          <cell r="F6">
            <v>0.0004629629629629629</v>
          </cell>
          <cell r="G6">
            <v>5.7870370370370345E-05</v>
          </cell>
        </row>
        <row r="7">
          <cell r="A7">
            <v>21</v>
          </cell>
          <cell r="B7" t="str">
            <v>HUGO</v>
          </cell>
          <cell r="C7" t="str">
            <v>GOMEZ RAMUDO</v>
          </cell>
          <cell r="D7" t="str">
            <v>FEFEME A</v>
          </cell>
          <cell r="E7" t="str">
            <v>BXM</v>
          </cell>
          <cell r="F7">
            <v>0.0004976851851851852</v>
          </cell>
          <cell r="G7">
            <v>9.259259259259263E-05</v>
          </cell>
        </row>
        <row r="8">
          <cell r="A8">
            <v>22</v>
          </cell>
          <cell r="B8" t="str">
            <v>MARTIÑO</v>
          </cell>
          <cell r="C8" t="str">
            <v>IGLESIAS CAMPAÑA</v>
          </cell>
          <cell r="D8" t="str">
            <v>DEXTER TRIATLON COMPOSTELA</v>
          </cell>
          <cell r="E8" t="str">
            <v>BXM</v>
          </cell>
          <cell r="F8">
            <v>0.0005092592592592592</v>
          </cell>
          <cell r="G8">
            <v>0.00010416666666666663</v>
          </cell>
        </row>
        <row r="9">
          <cell r="A9">
            <v>23</v>
          </cell>
          <cell r="B9" t="str">
            <v>LUCAS</v>
          </cell>
          <cell r="C9" t="str">
            <v>PENA CUESTA</v>
          </cell>
          <cell r="D9" t="str">
            <v>FEFEME A</v>
          </cell>
          <cell r="E9" t="str">
            <v>BXM</v>
          </cell>
          <cell r="F9">
            <v>0.0005092592592592592</v>
          </cell>
          <cell r="G9">
            <v>0.00010416666666666663</v>
          </cell>
        </row>
        <row r="10">
          <cell r="A10">
            <v>24</v>
          </cell>
          <cell r="B10" t="str">
            <v>BRAIS</v>
          </cell>
          <cell r="C10" t="str">
            <v>FRAGA RODRIGUEZ</v>
          </cell>
          <cell r="D10" t="str">
            <v>A.D. FOGAR DA XUVENTUDE</v>
          </cell>
          <cell r="E10" t="str">
            <v>BXM</v>
          </cell>
          <cell r="F10">
            <v>0.0005208333333333333</v>
          </cell>
          <cell r="G10">
            <v>0.00011574074074074075</v>
          </cell>
        </row>
        <row r="11">
          <cell r="A11">
            <v>25</v>
          </cell>
          <cell r="B11" t="str">
            <v>WILLIAM</v>
          </cell>
          <cell r="C11" t="str">
            <v>PEÑA CASTRO</v>
          </cell>
          <cell r="D11" t="str">
            <v>A.D. FOGAR DA XUVENTUDE</v>
          </cell>
          <cell r="E11" t="str">
            <v>BXM</v>
          </cell>
          <cell r="F11">
            <v>0.0005324074074074074</v>
          </cell>
          <cell r="G11">
            <v>0.00012731481481481486</v>
          </cell>
        </row>
        <row r="12">
          <cell r="A12">
            <v>26</v>
          </cell>
          <cell r="B12" t="str">
            <v>MARCO</v>
          </cell>
          <cell r="C12" t="str">
            <v>PULZONI MOSQUERA</v>
          </cell>
          <cell r="D12" t="str">
            <v>ARCADE INFORHOUSE SANTIAGO</v>
          </cell>
          <cell r="E12" t="str">
            <v>BXM</v>
          </cell>
          <cell r="F12">
            <v>0.0005324074074074074</v>
          </cell>
          <cell r="G12">
            <v>0.00012731481481481486</v>
          </cell>
        </row>
        <row r="13">
          <cell r="A13">
            <v>27</v>
          </cell>
          <cell r="B13" t="str">
            <v>ANTON</v>
          </cell>
          <cell r="C13" t="str">
            <v>PAZ GUTIERREZ</v>
          </cell>
          <cell r="D13" t="str">
            <v>CLUB TRIATLON GALAICO</v>
          </cell>
          <cell r="E13" t="str">
            <v>BXM</v>
          </cell>
          <cell r="F13">
            <v>0.0005671296296296296</v>
          </cell>
          <cell r="G13">
            <v>0.00016203703703703698</v>
          </cell>
        </row>
        <row r="14">
          <cell r="A14">
            <v>28</v>
          </cell>
          <cell r="B14" t="str">
            <v>NICOLAS</v>
          </cell>
          <cell r="C14" t="str">
            <v>IGLESIAS VILELA</v>
          </cell>
          <cell r="D14" t="str">
            <v>ARCADE INFORHOUSE SANTIAGO</v>
          </cell>
          <cell r="E14" t="str">
            <v>BXM</v>
          </cell>
          <cell r="F14">
            <v>0.0005902777777777778</v>
          </cell>
          <cell r="G14">
            <v>0.0001851851851851852</v>
          </cell>
        </row>
        <row r="15">
          <cell r="A15">
            <v>29</v>
          </cell>
          <cell r="B15" t="str">
            <v>JORGE</v>
          </cell>
          <cell r="C15" t="str">
            <v>PIÑEIRO ACEVEDO</v>
          </cell>
          <cell r="D15" t="str">
            <v>DEXTER TRIATLON COMPOSTELA</v>
          </cell>
          <cell r="E15" t="str">
            <v>BXM</v>
          </cell>
          <cell r="F15">
            <v>0.000625</v>
          </cell>
          <cell r="G15">
            <v>0.00021990740740740743</v>
          </cell>
        </row>
        <row r="16">
          <cell r="A16">
            <v>30</v>
          </cell>
          <cell r="B16" t="str">
            <v>CESAR</v>
          </cell>
          <cell r="C16" t="str">
            <v>CASAL IGLESIAS</v>
          </cell>
          <cell r="D16" t="str">
            <v>DEXTER TRIATLON COMPOSTELA</v>
          </cell>
          <cell r="E16" t="str">
            <v>BXM</v>
          </cell>
          <cell r="F16">
            <v>0.0006597222222222221</v>
          </cell>
          <cell r="G16">
            <v>0.00025462962962962955</v>
          </cell>
        </row>
        <row r="17">
          <cell r="A17">
            <v>31</v>
          </cell>
          <cell r="B17" t="str">
            <v>ALEJANDRO</v>
          </cell>
          <cell r="C17" t="str">
            <v>MENDEZ GARCIA</v>
          </cell>
          <cell r="D17" t="str">
            <v>A.D. FOGAR DA XUVENTUDE</v>
          </cell>
          <cell r="E17" t="str">
            <v>BXM</v>
          </cell>
          <cell r="F17">
            <v>0.0006597222222222221</v>
          </cell>
          <cell r="G17">
            <v>0.00025462962962962955</v>
          </cell>
        </row>
        <row r="18">
          <cell r="A18">
            <v>32</v>
          </cell>
          <cell r="B18" t="str">
            <v>PEDRO</v>
          </cell>
          <cell r="C18" t="str">
            <v>LISTE MONTEAGUDO</v>
          </cell>
          <cell r="D18" t="str">
            <v>DEXTER TRIATLON COMPOSTELA</v>
          </cell>
          <cell r="E18" t="str">
            <v>BXM</v>
          </cell>
          <cell r="F18">
            <v>0.0006828703703703703</v>
          </cell>
          <cell r="G18">
            <v>0.00027777777777777767</v>
          </cell>
        </row>
        <row r="19">
          <cell r="A19">
            <v>33</v>
          </cell>
          <cell r="B19" t="str">
            <v>ALEXANDRE</v>
          </cell>
          <cell r="C19" t="str">
            <v>ALVAREZ FERREIRA</v>
          </cell>
          <cell r="D19" t="str">
            <v>BEARIZ TRIATLON</v>
          </cell>
          <cell r="E19" t="str">
            <v>BXM</v>
          </cell>
          <cell r="F19">
            <v>0.0007523148148148147</v>
          </cell>
          <cell r="G19">
            <v>0.0003472222222222221</v>
          </cell>
        </row>
        <row r="20">
          <cell r="B20" t="str">
            <v>VICTOR</v>
          </cell>
          <cell r="C20" t="str">
            <v>CRUZ FREIRE</v>
          </cell>
          <cell r="D20" t="str">
            <v>TRIATLON MAR DE VIGO</v>
          </cell>
          <cell r="E20" t="str">
            <v>BXM</v>
          </cell>
          <cell r="G20">
            <v>-0.0004050925925925926</v>
          </cell>
        </row>
        <row r="21">
          <cell r="B21" t="str">
            <v>LUCAS GABRIEL</v>
          </cell>
          <cell r="C21" t="str">
            <v>MARIANO DE OLIVEIRA</v>
          </cell>
          <cell r="D21" t="str">
            <v>FEFEME B</v>
          </cell>
          <cell r="E21" t="str">
            <v>BXM</v>
          </cell>
          <cell r="G21">
            <v>-0.0004050925925925926</v>
          </cell>
        </row>
        <row r="22">
          <cell r="B22" t="str">
            <v>DANIEL</v>
          </cell>
          <cell r="C22" t="str">
            <v>MOREIRA PORTO</v>
          </cell>
          <cell r="D22" t="str">
            <v>CLUB TRIATLON GALAICO</v>
          </cell>
          <cell r="E22" t="str">
            <v>BXM</v>
          </cell>
          <cell r="G22">
            <v>-0.0004050925925925926</v>
          </cell>
        </row>
        <row r="23">
          <cell r="B23" t="str">
            <v>ALFONSO</v>
          </cell>
          <cell r="C23" t="str">
            <v>LOZANO LOPEZ</v>
          </cell>
          <cell r="D23" t="str">
            <v>FEFEME A</v>
          </cell>
          <cell r="E23" t="str">
            <v>BXM</v>
          </cell>
          <cell r="G23">
            <v>-0.0004050925925925926</v>
          </cell>
        </row>
        <row r="24">
          <cell r="B24" t="str">
            <v>AITOR</v>
          </cell>
          <cell r="C24" t="str">
            <v>ALVAREZ  MUÑIZ</v>
          </cell>
          <cell r="D24" t="str">
            <v>FEFEME B</v>
          </cell>
          <cell r="E24" t="str">
            <v>BXM</v>
          </cell>
          <cell r="G24">
            <v>-0.0004050925925925926</v>
          </cell>
        </row>
        <row r="25">
          <cell r="B25" t="str">
            <v>RUBEN</v>
          </cell>
          <cell r="C25" t="str">
            <v>FRAGA CAL</v>
          </cell>
          <cell r="D25" t="str">
            <v>FEFEME B</v>
          </cell>
          <cell r="E25" t="str">
            <v>BXM</v>
          </cell>
          <cell r="G25">
            <v>-0.0004050925925925926</v>
          </cell>
        </row>
        <row r="26">
          <cell r="B26" t="str">
            <v>DAVID</v>
          </cell>
          <cell r="C26" t="str">
            <v>FRANCO FERNANDEZ</v>
          </cell>
          <cell r="D26" t="str">
            <v>FEFEME B</v>
          </cell>
          <cell r="E26" t="str">
            <v>BXM</v>
          </cell>
          <cell r="G26">
            <v>-0.0004050925925925926</v>
          </cell>
        </row>
        <row r="27">
          <cell r="G27">
            <v>-0.0004050925925925926</v>
          </cell>
        </row>
        <row r="28">
          <cell r="G28">
            <v>-0.0004050925925925926</v>
          </cell>
        </row>
        <row r="29">
          <cell r="G29">
            <v>-0.0004050925925925926</v>
          </cell>
        </row>
        <row r="30">
          <cell r="G30">
            <v>-0.0004050925925925926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F NATACION"/>
      <sheetName val="ALF TOTAL"/>
      <sheetName val="Hoja3"/>
    </sheetNames>
    <sheetDataSet>
      <sheetData sheetId="0">
        <row r="3">
          <cell r="A3">
            <v>34</v>
          </cell>
          <cell r="B3" t="str">
            <v>AGUEDA</v>
          </cell>
          <cell r="C3" t="str">
            <v>CONS GESTIDO</v>
          </cell>
          <cell r="D3" t="str">
            <v>COLEGIO SANTIAGO APOSTOL</v>
          </cell>
          <cell r="E3" t="str">
            <v>ALF</v>
          </cell>
          <cell r="F3">
            <v>0.0008101851851851852</v>
          </cell>
          <cell r="G3">
            <v>0</v>
          </cell>
        </row>
        <row r="4">
          <cell r="A4">
            <v>35</v>
          </cell>
          <cell r="B4" t="str">
            <v>UXIA</v>
          </cell>
          <cell r="C4" t="str">
            <v>OROIS AMENAL</v>
          </cell>
          <cell r="D4" t="str">
            <v>CLUB NATACION ARZUA</v>
          </cell>
          <cell r="E4" t="str">
            <v>ALF</v>
          </cell>
          <cell r="F4">
            <v>0.0008217592592592592</v>
          </cell>
          <cell r="G4">
            <v>1.1574074074074004E-05</v>
          </cell>
        </row>
        <row r="5">
          <cell r="A5">
            <v>36</v>
          </cell>
          <cell r="B5" t="str">
            <v>RAQUEL</v>
          </cell>
          <cell r="C5" t="str">
            <v>RUIZ BRAGE</v>
          </cell>
          <cell r="D5" t="str">
            <v>TRIATLON FERROL</v>
          </cell>
          <cell r="E5" t="str">
            <v>ALF</v>
          </cell>
          <cell r="F5">
            <v>0.0008217592592592592</v>
          </cell>
          <cell r="G5">
            <v>1.1574074074074004E-05</v>
          </cell>
        </row>
        <row r="6">
          <cell r="A6">
            <v>37</v>
          </cell>
          <cell r="B6" t="str">
            <v>ALBA</v>
          </cell>
          <cell r="C6" t="str">
            <v>SENIN GARCIA</v>
          </cell>
          <cell r="D6" t="str">
            <v>CLUB NATACION ARZUA</v>
          </cell>
          <cell r="E6" t="str">
            <v>ALF</v>
          </cell>
          <cell r="F6">
            <v>0.0009606481481481481</v>
          </cell>
          <cell r="G6">
            <v>0.00015046296296296292</v>
          </cell>
        </row>
        <row r="7">
          <cell r="A7">
            <v>38</v>
          </cell>
          <cell r="B7" t="str">
            <v>IRENE</v>
          </cell>
          <cell r="C7" t="str">
            <v>MERA</v>
          </cell>
          <cell r="D7" t="str">
            <v>NAUTICO NARON-VISTAOPTICA</v>
          </cell>
          <cell r="E7" t="str">
            <v>ALF</v>
          </cell>
          <cell r="F7">
            <v>0.0009837962962962964</v>
          </cell>
          <cell r="G7">
            <v>0.00017361111111111125</v>
          </cell>
        </row>
        <row r="8">
          <cell r="A8">
            <v>39</v>
          </cell>
          <cell r="B8" t="str">
            <v>ANDREA</v>
          </cell>
          <cell r="C8" t="str">
            <v>VIDAL LAMAS</v>
          </cell>
          <cell r="D8" t="str">
            <v>FEFEME A</v>
          </cell>
          <cell r="E8" t="str">
            <v>ALF</v>
          </cell>
          <cell r="F8">
            <v>0.0009953703703703704</v>
          </cell>
          <cell r="G8">
            <v>0.00018518518518518526</v>
          </cell>
        </row>
        <row r="9">
          <cell r="A9">
            <v>40</v>
          </cell>
          <cell r="B9" t="str">
            <v>LAURA</v>
          </cell>
          <cell r="C9" t="str">
            <v>DOPAZO</v>
          </cell>
          <cell r="D9" t="str">
            <v>NAUTICO NARON-VISTAOPTICA</v>
          </cell>
          <cell r="E9" t="str">
            <v>ALF</v>
          </cell>
          <cell r="F9">
            <v>0.0009953703703703704</v>
          </cell>
          <cell r="G9">
            <v>0.00018518518518518526</v>
          </cell>
        </row>
        <row r="10">
          <cell r="A10">
            <v>41</v>
          </cell>
          <cell r="B10" t="str">
            <v>UXIA</v>
          </cell>
          <cell r="C10" t="str">
            <v>FERNANDEZ  DIAZ</v>
          </cell>
          <cell r="D10" t="str">
            <v>FEFEME A</v>
          </cell>
          <cell r="E10" t="str">
            <v>ALF</v>
          </cell>
          <cell r="F10">
            <v>0.0010416666666666667</v>
          </cell>
          <cell r="G10">
            <v>0.0002314814814814815</v>
          </cell>
        </row>
        <row r="11">
          <cell r="A11">
            <v>42</v>
          </cell>
          <cell r="B11" t="str">
            <v>ANDREA</v>
          </cell>
          <cell r="C11" t="str">
            <v>PEREZ FERNANDEZ</v>
          </cell>
          <cell r="D11" t="str">
            <v>TRIATLON MAR DE VIGO</v>
          </cell>
          <cell r="E11" t="str">
            <v>ALF</v>
          </cell>
          <cell r="F11">
            <v>0.0011342592592592591</v>
          </cell>
          <cell r="G11">
            <v>0.00032407407407407396</v>
          </cell>
        </row>
        <row r="12">
          <cell r="A12">
            <v>43</v>
          </cell>
          <cell r="B12" t="str">
            <v>ANDREA</v>
          </cell>
          <cell r="C12" t="str">
            <v>MARTINEZ HERMIDA</v>
          </cell>
          <cell r="D12" t="str">
            <v>NAUTICO NARON-VISTAOPTICA</v>
          </cell>
          <cell r="E12" t="str">
            <v>ALF</v>
          </cell>
          <cell r="F12">
            <v>0.00125</v>
          </cell>
          <cell r="G12">
            <v>0.00043981481481481486</v>
          </cell>
        </row>
        <row r="13">
          <cell r="A13">
            <v>44</v>
          </cell>
          <cell r="B13" t="str">
            <v>CONSUELO</v>
          </cell>
          <cell r="C13" t="str">
            <v>QUINTANS BADILLO</v>
          </cell>
          <cell r="D13" t="str">
            <v>ARCADE INFORHOUSE SANTIAGO</v>
          </cell>
          <cell r="E13" t="str">
            <v>ALF</v>
          </cell>
          <cell r="F13">
            <v>0.0012847222222222223</v>
          </cell>
          <cell r="G13">
            <v>0.0004745370370370371</v>
          </cell>
        </row>
        <row r="14">
          <cell r="B14" t="str">
            <v>ANA</v>
          </cell>
          <cell r="C14" t="str">
            <v>FERNANDEZ DOSIL</v>
          </cell>
          <cell r="D14" t="str">
            <v>NAUTICO NARON-VISTAOPTICA</v>
          </cell>
          <cell r="E14" t="str">
            <v>ALF</v>
          </cell>
          <cell r="G14">
            <v>-0.0008101851851851852</v>
          </cell>
        </row>
        <row r="15">
          <cell r="B15" t="str">
            <v>CARMEN</v>
          </cell>
          <cell r="C15" t="str">
            <v>BELLO RODRIGUEZ</v>
          </cell>
          <cell r="D15" t="str">
            <v>TRIATLON MAR DE VIGO</v>
          </cell>
          <cell r="E15" t="str">
            <v>ALF</v>
          </cell>
          <cell r="G15">
            <v>-0.0008101851851851852</v>
          </cell>
        </row>
        <row r="16">
          <cell r="B16" t="str">
            <v>MARIA</v>
          </cell>
          <cell r="C16" t="str">
            <v>MUIÑOS LOPEZ</v>
          </cell>
          <cell r="D16" t="str">
            <v>NAUTICO NARON-VISTAOPTICA</v>
          </cell>
          <cell r="E16" t="str">
            <v>ALF</v>
          </cell>
          <cell r="G16">
            <v>-0.0008101851851851852</v>
          </cell>
        </row>
        <row r="17">
          <cell r="B17" t="str">
            <v>MARIA</v>
          </cell>
          <cell r="C17" t="str">
            <v>LOPEZ MORADO</v>
          </cell>
          <cell r="D17" t="str">
            <v>FEFEME A</v>
          </cell>
          <cell r="E17" t="str">
            <v>ALF</v>
          </cell>
          <cell r="G17">
            <v>-0.0008101851851851852</v>
          </cell>
        </row>
        <row r="18">
          <cell r="B18" t="str">
            <v>SOFIA</v>
          </cell>
          <cell r="C18" t="str">
            <v>ABREU AMOR</v>
          </cell>
          <cell r="D18" t="str">
            <v>TRIATLON MAR DE VIGO</v>
          </cell>
          <cell r="E18" t="str">
            <v>ALF</v>
          </cell>
          <cell r="G18">
            <v>-0.0008101851851851852</v>
          </cell>
        </row>
        <row r="19">
          <cell r="B19" t="str">
            <v>ANA</v>
          </cell>
          <cell r="C19" t="str">
            <v>DIAZ TELLA</v>
          </cell>
          <cell r="D19" t="str">
            <v>FEFEME A</v>
          </cell>
          <cell r="E19" t="str">
            <v>ALF</v>
          </cell>
          <cell r="G19">
            <v>-0.0008101851851851852</v>
          </cell>
        </row>
        <row r="20">
          <cell r="B20" t="str">
            <v>LAURA</v>
          </cell>
          <cell r="C20" t="str">
            <v>HERMIDA</v>
          </cell>
          <cell r="D20" t="str">
            <v>FEFEME B</v>
          </cell>
          <cell r="E20" t="str">
            <v>ALF</v>
          </cell>
          <cell r="G20">
            <v>-0.0008101851851851852</v>
          </cell>
        </row>
        <row r="21">
          <cell r="B21" t="str">
            <v>SILVIA</v>
          </cell>
          <cell r="C21" t="str">
            <v>SOTO</v>
          </cell>
          <cell r="D21" t="str">
            <v>FEFEME B</v>
          </cell>
          <cell r="E21" t="str">
            <v>ALF</v>
          </cell>
          <cell r="G21">
            <v>-0.0008101851851851852</v>
          </cell>
        </row>
        <row r="22">
          <cell r="B22" t="str">
            <v>ANDREA</v>
          </cell>
          <cell r="C22" t="str">
            <v>OTERO PINTOS</v>
          </cell>
          <cell r="D22" t="str">
            <v>DEXTER TRIATLON COMPOSTELA</v>
          </cell>
          <cell r="E22" t="str">
            <v>ALF</v>
          </cell>
          <cell r="G22">
            <v>-0.0008101851851851852</v>
          </cell>
        </row>
        <row r="23">
          <cell r="G23">
            <v>-0.0008101851851851852</v>
          </cell>
        </row>
        <row r="24">
          <cell r="G24">
            <v>-0.0008101851851851852</v>
          </cell>
        </row>
        <row r="25">
          <cell r="G25">
            <v>-0.0008101851851851852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M NATACION"/>
      <sheetName val="ALM TOTAL"/>
      <sheetName val="Hoja3"/>
    </sheetNames>
    <sheetDataSet>
      <sheetData sheetId="0">
        <row r="3">
          <cell r="A3">
            <v>45</v>
          </cell>
          <cell r="B3" t="str">
            <v>RAUL</v>
          </cell>
          <cell r="C3" t="str">
            <v>SEGADE MARIÑO</v>
          </cell>
          <cell r="D3" t="str">
            <v>CLUB NATACION ARZUA</v>
          </cell>
          <cell r="E3" t="str">
            <v>ALM</v>
          </cell>
          <cell r="F3">
            <v>0.000775462962962963</v>
          </cell>
          <cell r="G3">
            <v>0</v>
          </cell>
        </row>
        <row r="4">
          <cell r="A4">
            <v>46</v>
          </cell>
          <cell r="B4" t="str">
            <v>MANUEL</v>
          </cell>
          <cell r="C4" t="str">
            <v>VERDES COLLAZO</v>
          </cell>
          <cell r="D4" t="str">
            <v>A.D. FOGAR DA XUVENTUDE</v>
          </cell>
          <cell r="E4" t="str">
            <v>ALM</v>
          </cell>
          <cell r="F4">
            <v>0.000787037037037037</v>
          </cell>
          <cell r="G4">
            <v>1.1574074074074004E-05</v>
          </cell>
        </row>
        <row r="5">
          <cell r="A5">
            <v>47</v>
          </cell>
          <cell r="B5" t="str">
            <v>JORGE</v>
          </cell>
          <cell r="C5" t="str">
            <v>GONZALEZ MARIÑO</v>
          </cell>
          <cell r="D5" t="str">
            <v>NATACIÓN RIVEIRA</v>
          </cell>
          <cell r="E5" t="str">
            <v>ALM</v>
          </cell>
          <cell r="F5">
            <v>0.0008333333333333334</v>
          </cell>
          <cell r="G5">
            <v>5.7870370370370345E-05</v>
          </cell>
        </row>
        <row r="6">
          <cell r="A6">
            <v>48</v>
          </cell>
          <cell r="B6" t="str">
            <v>IAGO</v>
          </cell>
          <cell r="C6" t="str">
            <v>ABELENDA RODRIGUEZ</v>
          </cell>
          <cell r="D6" t="str">
            <v>A.D. FOGAR DA XUVENTUDE</v>
          </cell>
          <cell r="E6" t="str">
            <v>ALM</v>
          </cell>
          <cell r="F6">
            <v>0.0008564814814814815</v>
          </cell>
          <cell r="G6">
            <v>8.101851851851846E-05</v>
          </cell>
        </row>
        <row r="7">
          <cell r="A7">
            <v>49</v>
          </cell>
          <cell r="B7" t="str">
            <v>MARTIN</v>
          </cell>
          <cell r="C7" t="str">
            <v>FREIJE TORNEIRO</v>
          </cell>
          <cell r="D7" t="str">
            <v>FEFEME A</v>
          </cell>
          <cell r="E7" t="str">
            <v>ALM</v>
          </cell>
          <cell r="F7">
            <v>0.0008564814814814815</v>
          </cell>
          <cell r="G7">
            <v>8.101851851851846E-05</v>
          </cell>
        </row>
        <row r="8">
          <cell r="A8">
            <v>50</v>
          </cell>
          <cell r="B8" t="str">
            <v>DANIEL</v>
          </cell>
          <cell r="C8" t="str">
            <v>RIOS GRAÑA</v>
          </cell>
          <cell r="D8" t="str">
            <v>TRIATLON FERROL</v>
          </cell>
          <cell r="E8" t="str">
            <v>ALM</v>
          </cell>
          <cell r="F8">
            <v>0.0008796296296296296</v>
          </cell>
          <cell r="G8">
            <v>0.00010416666666666658</v>
          </cell>
        </row>
        <row r="9">
          <cell r="A9">
            <v>51</v>
          </cell>
          <cell r="B9" t="str">
            <v>XOEL</v>
          </cell>
          <cell r="C9" t="str">
            <v>AMBOAGE RIAL</v>
          </cell>
          <cell r="D9" t="str">
            <v>CLUB NATACION ARZUA</v>
          </cell>
          <cell r="E9" t="str">
            <v>ALM</v>
          </cell>
          <cell r="F9">
            <v>0.0008796296296296296</v>
          </cell>
          <cell r="G9">
            <v>0.00010416666666666658</v>
          </cell>
        </row>
        <row r="10">
          <cell r="A10">
            <v>52</v>
          </cell>
          <cell r="B10" t="str">
            <v>YAGO</v>
          </cell>
          <cell r="C10" t="str">
            <v>FERNANDEZ ESPIÑEIRA</v>
          </cell>
          <cell r="D10" t="str">
            <v>NAUTICO NARON-VISTAOPTICA</v>
          </cell>
          <cell r="E10" t="str">
            <v>ALM</v>
          </cell>
          <cell r="F10">
            <v>0.0009490740740740741</v>
          </cell>
          <cell r="G10">
            <v>0.00017361111111111104</v>
          </cell>
        </row>
        <row r="11">
          <cell r="A11">
            <v>53</v>
          </cell>
          <cell r="B11" t="str">
            <v>DANIEL</v>
          </cell>
          <cell r="C11" t="str">
            <v>GONZALEZ  CARRICOBA</v>
          </cell>
          <cell r="D11" t="str">
            <v>FEFEME A</v>
          </cell>
          <cell r="E11" t="str">
            <v>ALM</v>
          </cell>
          <cell r="F11">
            <v>0.0010069444444444444</v>
          </cell>
          <cell r="G11">
            <v>0.00023148148148148138</v>
          </cell>
        </row>
        <row r="12">
          <cell r="A12">
            <v>54</v>
          </cell>
          <cell r="B12" t="str">
            <v>SAMUEL</v>
          </cell>
          <cell r="C12" t="str">
            <v>MENDEZ PEREZ</v>
          </cell>
          <cell r="D12" t="str">
            <v>FEFEME A</v>
          </cell>
          <cell r="E12" t="str">
            <v>ALM</v>
          </cell>
          <cell r="F12">
            <v>0.0010185185185185186</v>
          </cell>
          <cell r="G12">
            <v>0.0002430555555555556</v>
          </cell>
        </row>
        <row r="13">
          <cell r="A13">
            <v>55</v>
          </cell>
          <cell r="B13" t="str">
            <v>ANTON</v>
          </cell>
          <cell r="C13" t="str">
            <v>LOPEZ ABELEDO</v>
          </cell>
          <cell r="D13" t="str">
            <v>NAUTICO NARON-VISTAOPTICA</v>
          </cell>
          <cell r="E13" t="str">
            <v>ALM</v>
          </cell>
          <cell r="F13">
            <v>0.0010300925925925926</v>
          </cell>
          <cell r="G13">
            <v>0.0002546296296296296</v>
          </cell>
        </row>
        <row r="14">
          <cell r="A14">
            <v>56</v>
          </cell>
          <cell r="B14" t="str">
            <v>MARTIN</v>
          </cell>
          <cell r="C14" t="str">
            <v>MOREIRA RIVAS</v>
          </cell>
          <cell r="D14" t="str">
            <v>CLUB TRIATLON GALAICO</v>
          </cell>
          <cell r="E14" t="str">
            <v>ALM</v>
          </cell>
          <cell r="F14">
            <v>0.0010416666666666667</v>
          </cell>
          <cell r="G14">
            <v>0.0002662037037037036</v>
          </cell>
        </row>
        <row r="15">
          <cell r="A15">
            <v>57</v>
          </cell>
          <cell r="B15" t="str">
            <v>JAVIER</v>
          </cell>
          <cell r="C15" t="str">
            <v>PENA CUESTA</v>
          </cell>
          <cell r="D15" t="str">
            <v>FEFEME A</v>
          </cell>
          <cell r="E15" t="str">
            <v>ALM</v>
          </cell>
          <cell r="F15">
            <v>0.0010648148148148147</v>
          </cell>
          <cell r="G15">
            <v>0.0002893518518518516</v>
          </cell>
        </row>
        <row r="16">
          <cell r="A16">
            <v>58</v>
          </cell>
          <cell r="B16" t="str">
            <v>BENITO</v>
          </cell>
          <cell r="C16" t="str">
            <v>SILVA SAYANS</v>
          </cell>
          <cell r="D16" t="str">
            <v>BEARIZ TRIATLON</v>
          </cell>
          <cell r="E16" t="str">
            <v>ALM</v>
          </cell>
          <cell r="F16">
            <v>0.0011226851851851851</v>
          </cell>
          <cell r="G16">
            <v>0.00034722222222222207</v>
          </cell>
        </row>
        <row r="17">
          <cell r="A17">
            <v>59</v>
          </cell>
          <cell r="B17" t="str">
            <v>PABLO</v>
          </cell>
          <cell r="C17" t="str">
            <v>CARIDE ALONSO</v>
          </cell>
          <cell r="D17" t="str">
            <v>BEARIZ TRIATLON</v>
          </cell>
          <cell r="E17" t="str">
            <v>ALM</v>
          </cell>
          <cell r="F17">
            <v>0.0011342592592592591</v>
          </cell>
          <cell r="G17">
            <v>0.0003587962962962961</v>
          </cell>
        </row>
        <row r="18">
          <cell r="A18">
            <v>60</v>
          </cell>
          <cell r="B18" t="str">
            <v>XOAN</v>
          </cell>
          <cell r="C18" t="str">
            <v>DIAZ FONTICOBA</v>
          </cell>
          <cell r="D18" t="str">
            <v>NAUTICO NARON-VISTAOPTICA</v>
          </cell>
          <cell r="E18" t="str">
            <v>ALM</v>
          </cell>
          <cell r="F18">
            <v>0.0011458333333333333</v>
          </cell>
          <cell r="G18">
            <v>0.0003703703703703703</v>
          </cell>
        </row>
        <row r="19">
          <cell r="A19">
            <v>61</v>
          </cell>
          <cell r="B19" t="str">
            <v>JORGE</v>
          </cell>
          <cell r="C19" t="str">
            <v>CONDE BLANCO</v>
          </cell>
          <cell r="D19" t="str">
            <v>BEARIZ TRIATLON</v>
          </cell>
          <cell r="E19" t="str">
            <v>ALM</v>
          </cell>
          <cell r="F19">
            <v>0.0013541666666666667</v>
          </cell>
          <cell r="G19">
            <v>0.0005787037037037037</v>
          </cell>
        </row>
        <row r="20">
          <cell r="A20">
            <v>62</v>
          </cell>
          <cell r="B20" t="str">
            <v>RODRIGO</v>
          </cell>
          <cell r="C20" t="str">
            <v>QUIROGA SILVEIRA</v>
          </cell>
          <cell r="D20" t="str">
            <v>CLUB TRIATLON GALAICO</v>
          </cell>
          <cell r="E20" t="str">
            <v>ALM</v>
          </cell>
          <cell r="F20">
            <v>0.0016666666666666668</v>
          </cell>
          <cell r="G20">
            <v>0.0008912037037037037</v>
          </cell>
        </row>
        <row r="21">
          <cell r="B21" t="str">
            <v>MARCOS</v>
          </cell>
          <cell r="C21" t="str">
            <v>SOUTO VEIGA</v>
          </cell>
          <cell r="D21" t="str">
            <v>A.D. FOGAR DA XUVENTUDE</v>
          </cell>
          <cell r="E21" t="str">
            <v>ALM</v>
          </cell>
          <cell r="G21">
            <v>-0.000775462962962963</v>
          </cell>
        </row>
        <row r="22">
          <cell r="B22" t="str">
            <v>CARLOS</v>
          </cell>
          <cell r="C22" t="str">
            <v>ALVAREZ REGUEIRO</v>
          </cell>
          <cell r="D22" t="str">
            <v>TRIATLON MAR DE VIGO</v>
          </cell>
          <cell r="E22" t="str">
            <v>ALM</v>
          </cell>
          <cell r="G22">
            <v>-0.000775462962962963</v>
          </cell>
        </row>
        <row r="23">
          <cell r="B23" t="str">
            <v>AARON</v>
          </cell>
          <cell r="C23" t="str">
            <v>LOIRA GARCIA</v>
          </cell>
          <cell r="D23" t="str">
            <v>CLUB TRIATLON GALAICO</v>
          </cell>
          <cell r="E23" t="str">
            <v>ALM</v>
          </cell>
          <cell r="G23">
            <v>-0.000775462962962963</v>
          </cell>
        </row>
        <row r="24">
          <cell r="B24" t="str">
            <v>DAVID</v>
          </cell>
          <cell r="C24" t="str">
            <v>PERMUY FERNANDEZ</v>
          </cell>
          <cell r="D24" t="str">
            <v>FEFEME B</v>
          </cell>
          <cell r="E24" t="str">
            <v>ALM</v>
          </cell>
          <cell r="G24">
            <v>-0.000775462962962963</v>
          </cell>
        </row>
        <row r="25">
          <cell r="B25" t="str">
            <v>XOSE MANUEL</v>
          </cell>
          <cell r="C25" t="str">
            <v>IGLESIAS ARES</v>
          </cell>
          <cell r="D25" t="str">
            <v>FEFEME B</v>
          </cell>
          <cell r="E25" t="str">
            <v>ALM</v>
          </cell>
          <cell r="G25">
            <v>-0.000775462962962963</v>
          </cell>
        </row>
        <row r="26">
          <cell r="B26" t="str">
            <v>ISMAEL</v>
          </cell>
          <cell r="C26" t="str">
            <v>FRANCOS LOPEZ</v>
          </cell>
          <cell r="D26" t="str">
            <v>FEFEME B</v>
          </cell>
          <cell r="E26" t="str">
            <v>ALM</v>
          </cell>
          <cell r="G26">
            <v>-0.000775462962962963</v>
          </cell>
        </row>
        <row r="27">
          <cell r="B27" t="str">
            <v>PABLO</v>
          </cell>
          <cell r="C27" t="str">
            <v>OREONA</v>
          </cell>
          <cell r="D27" t="str">
            <v>NAUTICO NARON-VISTAOPTICA</v>
          </cell>
          <cell r="E27" t="str">
            <v>ALM</v>
          </cell>
          <cell r="G27">
            <v>-0.000775462962962963</v>
          </cell>
        </row>
        <row r="28">
          <cell r="B28" t="str">
            <v>IYAN</v>
          </cell>
          <cell r="C28" t="str">
            <v>MAOS GONZALEZ</v>
          </cell>
          <cell r="D28" t="str">
            <v>FEFEME B</v>
          </cell>
          <cell r="E28" t="str">
            <v>ALM</v>
          </cell>
          <cell r="G28">
            <v>-0.000775462962962963</v>
          </cell>
        </row>
        <row r="29">
          <cell r="B29" t="str">
            <v>JUAN</v>
          </cell>
          <cell r="C29" t="str">
            <v>VILLADA PENELAS</v>
          </cell>
          <cell r="D29" t="str">
            <v>FEFEME</v>
          </cell>
          <cell r="E29" t="str">
            <v>ALM</v>
          </cell>
          <cell r="G29">
            <v>-0.000775462962962963</v>
          </cell>
        </row>
        <row r="30">
          <cell r="B30" t="str">
            <v>MAURO</v>
          </cell>
          <cell r="C30" t="str">
            <v>GONZALEZ ALCALDE</v>
          </cell>
          <cell r="D30" t="str">
            <v>TRIATLON MAR DE VIGO</v>
          </cell>
          <cell r="E30" t="str">
            <v>ALM</v>
          </cell>
          <cell r="G30">
            <v>-0.000775462962962963</v>
          </cell>
        </row>
        <row r="31">
          <cell r="G31">
            <v>-0.000775462962962963</v>
          </cell>
        </row>
        <row r="32">
          <cell r="G32">
            <v>-0.000775462962962963</v>
          </cell>
        </row>
        <row r="33">
          <cell r="G33">
            <v>-0.000775462962962963</v>
          </cell>
        </row>
        <row r="34">
          <cell r="G34">
            <v>-0.000775462962962963</v>
          </cell>
        </row>
        <row r="35">
          <cell r="G35">
            <v>-0.000775462962962963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FF NATACION"/>
      <sheetName val="IFF TOTAL"/>
      <sheetName val="Hoja3"/>
    </sheetNames>
    <sheetDataSet>
      <sheetData sheetId="0">
        <row r="3">
          <cell r="A3">
            <v>63</v>
          </cell>
          <cell r="B3" t="str">
            <v>AROA</v>
          </cell>
          <cell r="C3" t="str">
            <v>FREIJE TORNEIRO</v>
          </cell>
          <cell r="D3" t="str">
            <v>FEFEME</v>
          </cell>
          <cell r="E3" t="str">
            <v>INF</v>
          </cell>
          <cell r="F3">
            <v>0.0016435185185185183</v>
          </cell>
          <cell r="G3">
            <v>0</v>
          </cell>
        </row>
        <row r="4">
          <cell r="A4">
            <v>64</v>
          </cell>
          <cell r="B4" t="str">
            <v>IRIA</v>
          </cell>
          <cell r="C4" t="str">
            <v>RODRIGUEZ HUERTAS</v>
          </cell>
          <cell r="D4" t="str">
            <v>CLUB ATLETISMO PORRIÑO</v>
          </cell>
          <cell r="E4" t="str">
            <v>INF</v>
          </cell>
          <cell r="F4">
            <v>0.0016782407407407406</v>
          </cell>
          <cell r="G4">
            <v>3.472222222222223E-05</v>
          </cell>
        </row>
        <row r="5">
          <cell r="A5">
            <v>65</v>
          </cell>
          <cell r="B5" t="str">
            <v>CARLA</v>
          </cell>
          <cell r="C5" t="str">
            <v>DIAZ TOIMIL</v>
          </cell>
          <cell r="D5" t="str">
            <v>TRIATLON FERROL</v>
          </cell>
          <cell r="E5" t="str">
            <v>INF</v>
          </cell>
          <cell r="F5">
            <v>0.0017708333333333332</v>
          </cell>
          <cell r="G5">
            <v>0.0001273148148148149</v>
          </cell>
        </row>
        <row r="6">
          <cell r="A6">
            <v>66</v>
          </cell>
          <cell r="B6" t="str">
            <v>LUA</v>
          </cell>
          <cell r="C6" t="str">
            <v>VIDAL LAMAS</v>
          </cell>
          <cell r="D6" t="str">
            <v>FEFEME</v>
          </cell>
          <cell r="E6" t="str">
            <v>INF</v>
          </cell>
          <cell r="F6">
            <v>0.0018055555555555557</v>
          </cell>
          <cell r="G6">
            <v>0.00016203703703703736</v>
          </cell>
        </row>
        <row r="7">
          <cell r="A7">
            <v>67</v>
          </cell>
          <cell r="B7" t="str">
            <v>LORENA</v>
          </cell>
          <cell r="C7" t="str">
            <v>IGLESIAS  ANDRADE</v>
          </cell>
          <cell r="D7" t="str">
            <v>FEFEME</v>
          </cell>
          <cell r="E7" t="str">
            <v>INF</v>
          </cell>
          <cell r="F7">
            <v>0.0018518518518518517</v>
          </cell>
          <cell r="G7">
            <v>0.00020833333333333337</v>
          </cell>
        </row>
        <row r="8">
          <cell r="A8">
            <v>68</v>
          </cell>
          <cell r="B8" t="str">
            <v>YOLANDA</v>
          </cell>
          <cell r="C8" t="str">
            <v>RODRIGUEZ  FIDALGO</v>
          </cell>
          <cell r="D8" t="str">
            <v>FEFEME</v>
          </cell>
          <cell r="E8" t="str">
            <v>INF</v>
          </cell>
          <cell r="F8">
            <v>0.0018634259259259261</v>
          </cell>
          <cell r="G8">
            <v>0.0002199074074074078</v>
          </cell>
        </row>
        <row r="9">
          <cell r="A9">
            <v>69</v>
          </cell>
          <cell r="B9" t="str">
            <v>REBECCA</v>
          </cell>
          <cell r="C9" t="str">
            <v>CARNOTA FANDIÑO</v>
          </cell>
          <cell r="D9" t="str">
            <v>A.D. FOGAR DA XUVENTUDE</v>
          </cell>
          <cell r="E9" t="str">
            <v>INF</v>
          </cell>
          <cell r="F9">
            <v>0.0018865740740740742</v>
          </cell>
          <cell r="G9">
            <v>0.00024305555555555582</v>
          </cell>
        </row>
        <row r="10">
          <cell r="A10">
            <v>70</v>
          </cell>
          <cell r="B10" t="str">
            <v>ANA BELEN</v>
          </cell>
          <cell r="C10" t="str">
            <v>VAZQUEZ VALENCIA</v>
          </cell>
          <cell r="D10" t="str">
            <v>NAUTICO NARON-VISTAOPTICA</v>
          </cell>
          <cell r="E10" t="str">
            <v>INF</v>
          </cell>
          <cell r="F10">
            <v>0.0019328703703703704</v>
          </cell>
          <cell r="G10">
            <v>0.00028935185185185205</v>
          </cell>
        </row>
        <row r="11">
          <cell r="A11">
            <v>71</v>
          </cell>
          <cell r="B11" t="str">
            <v>ALICIA</v>
          </cell>
          <cell r="C11" t="str">
            <v>VILA GALLEGO</v>
          </cell>
          <cell r="D11" t="str">
            <v>DEXTER TRIATLON COMPOSTELA</v>
          </cell>
          <cell r="E11" t="str">
            <v>INF</v>
          </cell>
          <cell r="F11">
            <v>0.0019444444444444442</v>
          </cell>
          <cell r="G11">
            <v>0.00030092592592592584</v>
          </cell>
        </row>
        <row r="12">
          <cell r="A12">
            <v>72</v>
          </cell>
          <cell r="B12" t="str">
            <v>BEATRIZ</v>
          </cell>
          <cell r="C12" t="str">
            <v>MOREIRA RIVAS</v>
          </cell>
          <cell r="D12" t="str">
            <v>CLUB TRIATLON GALAICO</v>
          </cell>
          <cell r="E12" t="str">
            <v>INF</v>
          </cell>
          <cell r="F12">
            <v>0.002025462962962963</v>
          </cell>
          <cell r="G12">
            <v>0.0003819444444444445</v>
          </cell>
        </row>
        <row r="13">
          <cell r="A13">
            <v>73</v>
          </cell>
          <cell r="B13" t="str">
            <v>INES</v>
          </cell>
          <cell r="C13" t="str">
            <v>CASTAÑO GARCIA</v>
          </cell>
          <cell r="D13" t="str">
            <v>ARCADE INFORHOUSE SANTIAGO</v>
          </cell>
          <cell r="E13" t="str">
            <v>INF</v>
          </cell>
          <cell r="F13">
            <v>0.0020833333333333333</v>
          </cell>
          <cell r="G13">
            <v>0.00043981481481481497</v>
          </cell>
        </row>
        <row r="14">
          <cell r="A14">
            <v>74</v>
          </cell>
          <cell r="B14" t="str">
            <v>LAURA</v>
          </cell>
          <cell r="C14" t="str">
            <v>VAZQUEZ FILGUEIRA</v>
          </cell>
          <cell r="D14" t="str">
            <v>DEXTER TRIATLON COMPOSTELA</v>
          </cell>
          <cell r="E14" t="str">
            <v>INF</v>
          </cell>
          <cell r="F14">
            <v>0.0022222222222222222</v>
          </cell>
          <cell r="G14">
            <v>0.0005787037037037039</v>
          </cell>
        </row>
        <row r="15">
          <cell r="A15">
            <v>75</v>
          </cell>
          <cell r="B15" t="str">
            <v>VANESSA</v>
          </cell>
          <cell r="C15" t="str">
            <v>COSTA PEQUEÑO</v>
          </cell>
          <cell r="D15" t="str">
            <v>A.D. FOGAR DA XUVENTUDE</v>
          </cell>
          <cell r="E15" t="str">
            <v>INF</v>
          </cell>
          <cell r="F15">
            <v>0.0022569444444444447</v>
          </cell>
          <cell r="G15">
            <v>0.0006134259259259263</v>
          </cell>
        </row>
        <row r="16">
          <cell r="A16">
            <v>76</v>
          </cell>
          <cell r="B16" t="str">
            <v>UXIA</v>
          </cell>
          <cell r="C16" t="str">
            <v>BARBOSA RODRIGUEZ</v>
          </cell>
          <cell r="D16" t="str">
            <v>TRIATLON MAR DE VIGO</v>
          </cell>
          <cell r="E16" t="str">
            <v>INF</v>
          </cell>
          <cell r="F16">
            <v>0.002349537037037037</v>
          </cell>
          <cell r="G16">
            <v>0.0007060185185185188</v>
          </cell>
        </row>
        <row r="17">
          <cell r="A17">
            <v>77</v>
          </cell>
          <cell r="B17" t="str">
            <v>MERCEDES</v>
          </cell>
          <cell r="C17" t="str">
            <v>BALTAR CASTELLON</v>
          </cell>
          <cell r="D17" t="str">
            <v>CLUB TRIATLON GALAICO</v>
          </cell>
          <cell r="E17" t="str">
            <v>INF</v>
          </cell>
          <cell r="F17">
            <v>0.002372685185185185</v>
          </cell>
          <cell r="G17">
            <v>0.0007291666666666668</v>
          </cell>
        </row>
        <row r="18">
          <cell r="A18">
            <v>78</v>
          </cell>
          <cell r="B18" t="str">
            <v>XULIA</v>
          </cell>
          <cell r="C18" t="str">
            <v>DAVIÑA FERNANDEZ</v>
          </cell>
          <cell r="D18" t="str">
            <v>TRIATLON MAR DE VIGO</v>
          </cell>
          <cell r="E18" t="str">
            <v>INF</v>
          </cell>
          <cell r="F18">
            <v>0.0024074074074074076</v>
          </cell>
          <cell r="G18">
            <v>0.0007638888888888893</v>
          </cell>
        </row>
        <row r="19">
          <cell r="A19">
            <v>79</v>
          </cell>
          <cell r="B19" t="str">
            <v>ANDREA</v>
          </cell>
          <cell r="C19" t="str">
            <v>MARQUINA RODRIGUEZ</v>
          </cell>
          <cell r="D19" t="str">
            <v>BEARIZ TRIATLON</v>
          </cell>
          <cell r="E19" t="str">
            <v>INF</v>
          </cell>
          <cell r="F19">
            <v>0.0025</v>
          </cell>
          <cell r="G19">
            <v>0.0008564814814814817</v>
          </cell>
        </row>
        <row r="20">
          <cell r="A20">
            <v>80</v>
          </cell>
          <cell r="B20" t="str">
            <v>MARIA</v>
          </cell>
          <cell r="C20" t="str">
            <v>LOIS ABAL</v>
          </cell>
          <cell r="D20" t="str">
            <v>CLUB TRIATLON GALAICO</v>
          </cell>
          <cell r="E20" t="str">
            <v>INF</v>
          </cell>
          <cell r="F20">
            <v>0.0025694444444444445</v>
          </cell>
          <cell r="G20">
            <v>0.0009259259259259262</v>
          </cell>
        </row>
        <row r="21">
          <cell r="A21">
            <v>81</v>
          </cell>
          <cell r="B21" t="str">
            <v>MARIÑA</v>
          </cell>
          <cell r="C21" t="str">
            <v>RAMOS SANCHEZ</v>
          </cell>
          <cell r="D21" t="str">
            <v>CLUB TRIATLON GALAICO</v>
          </cell>
          <cell r="E21" t="str">
            <v>INF</v>
          </cell>
          <cell r="F21">
            <v>0.0025694444444444445</v>
          </cell>
          <cell r="G21">
            <v>0.0009259259259259262</v>
          </cell>
        </row>
        <row r="22">
          <cell r="A22" t="str">
            <v>MINERVA</v>
          </cell>
          <cell r="B22" t="str">
            <v>OTERO VILLAR</v>
          </cell>
          <cell r="C22" t="str">
            <v>DEXTER TRIATLON COMPOSTELA</v>
          </cell>
          <cell r="D22" t="str">
            <v>INF</v>
          </cell>
          <cell r="G22">
            <v>-0.0016435185185185183</v>
          </cell>
        </row>
        <row r="23">
          <cell r="A23" t="str">
            <v>CRISTINA</v>
          </cell>
          <cell r="B23" t="str">
            <v>TORRES HERVES</v>
          </cell>
          <cell r="C23" t="str">
            <v>TRIATLON MAR DE VIGO</v>
          </cell>
          <cell r="D23" t="str">
            <v>INF</v>
          </cell>
          <cell r="G23">
            <v>-0.0016435185185185183</v>
          </cell>
        </row>
        <row r="24">
          <cell r="A24" t="str">
            <v>ANDREA</v>
          </cell>
          <cell r="B24" t="str">
            <v>MARTINEZ BLANCO</v>
          </cell>
          <cell r="C24" t="str">
            <v>A.D. FOGAR DA XUVENTUDE</v>
          </cell>
          <cell r="D24" t="str">
            <v>INF</v>
          </cell>
          <cell r="G24">
            <v>-0.0016435185185185183</v>
          </cell>
        </row>
        <row r="25">
          <cell r="A25" t="str">
            <v>PAULA</v>
          </cell>
          <cell r="B25" t="str">
            <v>GARCIA MENDEZ</v>
          </cell>
          <cell r="C25" t="str">
            <v>DEXTER TRIATLON COMPOSTELA</v>
          </cell>
          <cell r="D25" t="str">
            <v>INF</v>
          </cell>
          <cell r="G25">
            <v>-0.0016435185185185183</v>
          </cell>
        </row>
        <row r="26">
          <cell r="G26">
            <v>-0.0016435185185185183</v>
          </cell>
        </row>
        <row r="27">
          <cell r="G27">
            <v>-0.0016435185185185183</v>
          </cell>
        </row>
        <row r="28">
          <cell r="G28">
            <v>-0.0016435185185185183</v>
          </cell>
        </row>
        <row r="29">
          <cell r="G29">
            <v>-0.0016435185185185183</v>
          </cell>
        </row>
        <row r="30">
          <cell r="G30">
            <v>-0.0016435185185185183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FM NATACION"/>
      <sheetName val="IFM TOTAL"/>
      <sheetName val="Hoja3"/>
    </sheetNames>
    <sheetDataSet>
      <sheetData sheetId="0">
        <row r="3">
          <cell r="A3">
            <v>82</v>
          </cell>
          <cell r="B3" t="str">
            <v>MARCOS</v>
          </cell>
          <cell r="C3" t="str">
            <v>RUIZ BRAGE</v>
          </cell>
          <cell r="D3" t="str">
            <v>TRIATLON FERROL</v>
          </cell>
          <cell r="E3" t="str">
            <v>INM</v>
          </cell>
          <cell r="F3">
            <v>0.0015624999999999999</v>
          </cell>
          <cell r="G3">
            <v>0</v>
          </cell>
        </row>
        <row r="4">
          <cell r="A4">
            <v>83</v>
          </cell>
          <cell r="B4" t="str">
            <v>ALFONSO</v>
          </cell>
          <cell r="C4" t="str">
            <v>ANDRADE BUDIÑO</v>
          </cell>
          <cell r="D4" t="str">
            <v>CLUB NATACION ARZUA</v>
          </cell>
          <cell r="E4" t="str">
            <v>INM</v>
          </cell>
          <cell r="F4">
            <v>0.001597222222222222</v>
          </cell>
          <cell r="G4">
            <v>3.472222222222223E-05</v>
          </cell>
        </row>
        <row r="5">
          <cell r="A5">
            <v>84</v>
          </cell>
          <cell r="B5" t="str">
            <v>ALEJANDRO</v>
          </cell>
          <cell r="C5" t="str">
            <v>PARDO BELLO</v>
          </cell>
          <cell r="D5" t="str">
            <v>A.D. FOGAR DA XUVENTUDE</v>
          </cell>
          <cell r="E5" t="str">
            <v>INM</v>
          </cell>
          <cell r="F5">
            <v>0.001597222222222222</v>
          </cell>
          <cell r="G5">
            <v>3.472222222222223E-05</v>
          </cell>
        </row>
        <row r="6">
          <cell r="A6">
            <v>85</v>
          </cell>
          <cell r="B6" t="str">
            <v>ALBERTO</v>
          </cell>
          <cell r="C6" t="str">
            <v>TOME BRANDON</v>
          </cell>
          <cell r="D6" t="str">
            <v>A.D. FOGAR DA XUVENTUDE</v>
          </cell>
          <cell r="E6" t="str">
            <v>INM</v>
          </cell>
          <cell r="F6">
            <v>0.0016087962962962963</v>
          </cell>
          <cell r="G6">
            <v>4.629629629629645E-05</v>
          </cell>
        </row>
        <row r="7">
          <cell r="A7">
            <v>86</v>
          </cell>
          <cell r="B7" t="str">
            <v>MAURO</v>
          </cell>
          <cell r="C7" t="str">
            <v>PAREDES ROMERO</v>
          </cell>
          <cell r="D7" t="str">
            <v>NATACIÓN RIVEIRA</v>
          </cell>
          <cell r="E7" t="str">
            <v>INM</v>
          </cell>
          <cell r="F7">
            <v>0.0016319444444444445</v>
          </cell>
          <cell r="G7">
            <v>6.944444444444467E-05</v>
          </cell>
        </row>
        <row r="8">
          <cell r="A8">
            <v>87</v>
          </cell>
          <cell r="B8" t="str">
            <v>VICTOR</v>
          </cell>
          <cell r="C8" t="str">
            <v>SOUTO RAMOS</v>
          </cell>
          <cell r="D8" t="str">
            <v>A.D. FOGAR DA XUVENTUDE</v>
          </cell>
          <cell r="E8" t="str">
            <v>INM</v>
          </cell>
          <cell r="F8">
            <v>0.001689814814814815</v>
          </cell>
          <cell r="G8">
            <v>0.00012731481481481513</v>
          </cell>
        </row>
        <row r="9">
          <cell r="A9">
            <v>88</v>
          </cell>
          <cell r="B9" t="str">
            <v>MANEL</v>
          </cell>
          <cell r="C9" t="str">
            <v>REY PERNAS</v>
          </cell>
          <cell r="D9" t="str">
            <v>DEXTER TRIATLON COMPOSTELA</v>
          </cell>
          <cell r="E9" t="str">
            <v>INM</v>
          </cell>
          <cell r="F9">
            <v>0.0018055555555555557</v>
          </cell>
          <cell r="G9">
            <v>0.00024305555555555582</v>
          </cell>
        </row>
        <row r="10">
          <cell r="A10">
            <v>89</v>
          </cell>
          <cell r="B10" t="str">
            <v>PABLO</v>
          </cell>
          <cell r="C10" t="str">
            <v>MUÑIZ BREA</v>
          </cell>
          <cell r="D10" t="str">
            <v>DEXTER TRIATLON COMPOSTELA</v>
          </cell>
          <cell r="E10" t="str">
            <v>INM</v>
          </cell>
          <cell r="F10">
            <v>0.001979166666666667</v>
          </cell>
          <cell r="G10">
            <v>0.00041666666666666696</v>
          </cell>
        </row>
        <row r="11">
          <cell r="A11">
            <v>90</v>
          </cell>
          <cell r="B11" t="str">
            <v>TOMAS</v>
          </cell>
          <cell r="C11" t="str">
            <v>PRADO VARGAS</v>
          </cell>
          <cell r="D11" t="str">
            <v>TRIATLON MAR DE VIGO</v>
          </cell>
          <cell r="E11" t="str">
            <v>INM</v>
          </cell>
          <cell r="F11">
            <v>0.002199074074074074</v>
          </cell>
          <cell r="G11">
            <v>0.0006365740740740743</v>
          </cell>
        </row>
        <row r="12">
          <cell r="A12">
            <v>91</v>
          </cell>
          <cell r="B12" t="str">
            <v>ANTONIO</v>
          </cell>
          <cell r="C12" t="str">
            <v>SOUTO  PRIETO</v>
          </cell>
          <cell r="D12" t="str">
            <v>FEFEME</v>
          </cell>
          <cell r="E12" t="str">
            <v>INM</v>
          </cell>
          <cell r="F12">
            <v>0.0022106481481481478</v>
          </cell>
          <cell r="G12">
            <v>0.0006481481481481479</v>
          </cell>
        </row>
        <row r="13">
          <cell r="A13">
            <v>92</v>
          </cell>
          <cell r="B13" t="str">
            <v>SAMUEL</v>
          </cell>
          <cell r="C13" t="str">
            <v>BROWN ARAUJO</v>
          </cell>
          <cell r="D13" t="str">
            <v>CLUB TRIATLON GALAICO</v>
          </cell>
          <cell r="E13" t="str">
            <v>INM</v>
          </cell>
          <cell r="F13">
            <v>0.0022916666666666667</v>
          </cell>
          <cell r="G13">
            <v>0.0007291666666666668</v>
          </cell>
        </row>
        <row r="14">
          <cell r="A14">
            <v>93</v>
          </cell>
          <cell r="B14" t="str">
            <v>ANTON </v>
          </cell>
          <cell r="C14" t="str">
            <v>QUINTIA LEDO</v>
          </cell>
          <cell r="D14" t="str">
            <v>DEXTER TRIATLON COMPOSTELA</v>
          </cell>
          <cell r="E14" t="str">
            <v>INM</v>
          </cell>
          <cell r="F14">
            <v>0.0022916666666666667</v>
          </cell>
          <cell r="G14">
            <v>0.0007291666666666668</v>
          </cell>
        </row>
        <row r="15">
          <cell r="A15">
            <v>94</v>
          </cell>
          <cell r="B15" t="str">
            <v>XOAN EUSEBIO</v>
          </cell>
          <cell r="C15" t="str">
            <v>IGLESIAS CHAVEZ</v>
          </cell>
          <cell r="D15" t="str">
            <v>BEARIZ TRIATLON</v>
          </cell>
          <cell r="E15" t="str">
            <v>INM</v>
          </cell>
          <cell r="F15">
            <v>0.002361111111111111</v>
          </cell>
          <cell r="G15">
            <v>0.0007986111111111113</v>
          </cell>
        </row>
        <row r="16">
          <cell r="B16" t="str">
            <v>XOAN</v>
          </cell>
          <cell r="C16" t="str">
            <v>TOJA MARIÑO</v>
          </cell>
          <cell r="D16" t="str">
            <v>A.D. FOGAR DA XUVENTUDE</v>
          </cell>
          <cell r="E16" t="str">
            <v>INM</v>
          </cell>
          <cell r="G16">
            <v>-0.0015624999999999999</v>
          </cell>
        </row>
        <row r="17">
          <cell r="B17" t="str">
            <v>ALBERTO</v>
          </cell>
          <cell r="C17" t="str">
            <v>OUJO JUSTO</v>
          </cell>
          <cell r="D17" t="str">
            <v>CLUB TRIATLON GALAICO</v>
          </cell>
          <cell r="E17" t="str">
            <v>INM</v>
          </cell>
          <cell r="G17">
            <v>-0.001597222222222222</v>
          </cell>
        </row>
        <row r="18">
          <cell r="B18" t="str">
            <v>ALVARO</v>
          </cell>
          <cell r="C18" t="str">
            <v>CORBACHO CUADRADO</v>
          </cell>
          <cell r="D18" t="str">
            <v>TRIATLON MAR DE VIGO</v>
          </cell>
          <cell r="E18" t="str">
            <v>INM</v>
          </cell>
          <cell r="G18">
            <v>-0.001597222222222222</v>
          </cell>
        </row>
        <row r="19">
          <cell r="G19">
            <v>-0.001597222222222222</v>
          </cell>
        </row>
        <row r="20">
          <cell r="G20">
            <v>-0.001597222222222222</v>
          </cell>
        </row>
        <row r="21">
          <cell r="G21">
            <v>-0.0015624999999999999</v>
          </cell>
        </row>
        <row r="22">
          <cell r="G22">
            <v>-0.0015624999999999999</v>
          </cell>
        </row>
        <row r="23">
          <cell r="G23">
            <v>-0.0015624999999999999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F NATACION"/>
      <sheetName val="CDF TOTAL"/>
      <sheetName val="Hoja3"/>
    </sheetNames>
    <sheetDataSet>
      <sheetData sheetId="0">
        <row r="3">
          <cell r="A3">
            <v>95</v>
          </cell>
          <cell r="B3" t="str">
            <v>SARA</v>
          </cell>
          <cell r="C3" t="str">
            <v>GUERRERO MANSO</v>
          </cell>
          <cell r="D3" t="str">
            <v>NAUTICO NARON-VISTAOPTICA</v>
          </cell>
          <cell r="E3" t="str">
            <v>CDF</v>
          </cell>
          <cell r="F3">
            <v>0.0035185185185185185</v>
          </cell>
          <cell r="G3">
            <v>0</v>
          </cell>
        </row>
        <row r="4">
          <cell r="A4">
            <v>96</v>
          </cell>
          <cell r="B4" t="str">
            <v>ANTIA</v>
          </cell>
          <cell r="C4" t="str">
            <v>SENIN</v>
          </cell>
          <cell r="D4" t="str">
            <v>CLUB NATACION ARZUA</v>
          </cell>
          <cell r="E4" t="str">
            <v>CDF</v>
          </cell>
          <cell r="F4">
            <v>0.0036689814814814814</v>
          </cell>
          <cell r="G4">
            <v>0.00015046296296296292</v>
          </cell>
        </row>
        <row r="5">
          <cell r="A5">
            <v>97</v>
          </cell>
          <cell r="B5" t="str">
            <v>SARA</v>
          </cell>
          <cell r="C5" t="str">
            <v>RIAL GARCIA</v>
          </cell>
          <cell r="D5" t="str">
            <v>DEXTER TRIATLON COMPOSTELA</v>
          </cell>
          <cell r="E5" t="str">
            <v>CDF</v>
          </cell>
          <cell r="F5">
            <v>0.0037962962962962963</v>
          </cell>
          <cell r="G5">
            <v>0.00027777777777777783</v>
          </cell>
        </row>
        <row r="6">
          <cell r="A6">
            <v>98</v>
          </cell>
          <cell r="B6" t="str">
            <v>XIANA</v>
          </cell>
          <cell r="C6" t="str">
            <v>RENDO MALLO</v>
          </cell>
          <cell r="D6" t="str">
            <v>DEXTER TRIATLON COMPOSTELA</v>
          </cell>
          <cell r="E6" t="str">
            <v>CDF</v>
          </cell>
          <cell r="F6">
            <v>0.003912037037037037</v>
          </cell>
          <cell r="G6">
            <v>0.0003935185185185183</v>
          </cell>
        </row>
        <row r="7">
          <cell r="A7">
            <v>99</v>
          </cell>
          <cell r="B7" t="str">
            <v>IRENE</v>
          </cell>
          <cell r="C7" t="str">
            <v>SERRAT SEOANE</v>
          </cell>
          <cell r="D7" t="str">
            <v>FEFEME</v>
          </cell>
          <cell r="E7" t="str">
            <v>CDF</v>
          </cell>
          <cell r="F7">
            <v>0.004131944444444444</v>
          </cell>
          <cell r="G7">
            <v>0.0006134259259259257</v>
          </cell>
        </row>
        <row r="8">
          <cell r="A8">
            <v>100</v>
          </cell>
          <cell r="B8" t="str">
            <v>ESTELA</v>
          </cell>
          <cell r="C8" t="str">
            <v>DIAZ GONZALEZ</v>
          </cell>
          <cell r="D8" t="str">
            <v>FEFEME</v>
          </cell>
          <cell r="E8" t="str">
            <v>CDF</v>
          </cell>
          <cell r="F8">
            <v>0.004409722222222222</v>
          </cell>
          <cell r="G8">
            <v>0.0008912037037037035</v>
          </cell>
        </row>
        <row r="9">
          <cell r="A9">
            <v>101</v>
          </cell>
          <cell r="B9" t="str">
            <v>ALBA</v>
          </cell>
          <cell r="C9" t="str">
            <v>LEMA SEOANE</v>
          </cell>
          <cell r="D9" t="str">
            <v>OLIMPICO DE VEDRA</v>
          </cell>
          <cell r="E9" t="str">
            <v>CDF</v>
          </cell>
          <cell r="F9">
            <v>0.004525462962962963</v>
          </cell>
          <cell r="G9">
            <v>0.0010069444444444444</v>
          </cell>
        </row>
        <row r="10">
          <cell r="B10" t="str">
            <v>CARLA</v>
          </cell>
          <cell r="C10" t="str">
            <v>CASTAÑO GARCIA</v>
          </cell>
          <cell r="D10" t="str">
            <v>ARCADE INFORHOUSE SANTIAGO</v>
          </cell>
          <cell r="E10" t="str">
            <v>CDF</v>
          </cell>
          <cell r="G10">
            <v>-0.0035185185185185185</v>
          </cell>
        </row>
        <row r="11">
          <cell r="B11" t="str">
            <v>INES</v>
          </cell>
          <cell r="C11" t="str">
            <v>SANTIAGO MORON</v>
          </cell>
          <cell r="D11" t="str">
            <v>TRIATLON FERROL</v>
          </cell>
          <cell r="E11" t="str">
            <v>CDF</v>
          </cell>
          <cell r="G11">
            <v>-0.0035185185185185185</v>
          </cell>
        </row>
        <row r="12">
          <cell r="B12" t="str">
            <v>BELEN</v>
          </cell>
          <cell r="C12" t="str">
            <v>PIÑA GALDO</v>
          </cell>
          <cell r="D12" t="str">
            <v>A.D. FOGAR DA XUVENTUDE</v>
          </cell>
          <cell r="E12" t="str">
            <v>CDF</v>
          </cell>
          <cell r="G12">
            <v>-0.0035185185185185185</v>
          </cell>
        </row>
        <row r="13">
          <cell r="B13" t="str">
            <v>MARIA</v>
          </cell>
          <cell r="C13" t="str">
            <v>ABELEDO MANTEIGA</v>
          </cell>
          <cell r="D13" t="str">
            <v>FEFEME</v>
          </cell>
          <cell r="E13" t="str">
            <v>CDF</v>
          </cell>
          <cell r="G13">
            <v>-0.0035185185185185185</v>
          </cell>
        </row>
        <row r="14">
          <cell r="B14" t="str">
            <v>CINTHYA</v>
          </cell>
          <cell r="C14" t="str">
            <v>VEIGA LOPEZ</v>
          </cell>
          <cell r="D14" t="str">
            <v>FEFEME</v>
          </cell>
          <cell r="E14" t="str">
            <v>CDF</v>
          </cell>
          <cell r="G14">
            <v>-0.0035185185185185185</v>
          </cell>
        </row>
        <row r="15">
          <cell r="G15">
            <v>-0.0035185185185185185</v>
          </cell>
        </row>
        <row r="16">
          <cell r="G16">
            <v>-0.0035185185185185185</v>
          </cell>
        </row>
        <row r="17">
          <cell r="G17">
            <v>-0.0035185185185185185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DM NATACION"/>
      <sheetName val="CDM TOTAL"/>
      <sheetName val="Hoja3"/>
    </sheetNames>
    <sheetDataSet>
      <sheetData sheetId="0">
        <row r="3">
          <cell r="A3">
            <v>102</v>
          </cell>
          <cell r="B3" t="str">
            <v>DANIEL</v>
          </cell>
          <cell r="C3" t="str">
            <v>GANDARA CASTRO</v>
          </cell>
          <cell r="D3" t="str">
            <v>A.D. FOGAR DA XUVENTUDE</v>
          </cell>
          <cell r="E3" t="str">
            <v>CDM</v>
          </cell>
          <cell r="F3">
            <v>0.0032870370370370367</v>
          </cell>
          <cell r="G3">
            <v>0</v>
          </cell>
        </row>
        <row r="4">
          <cell r="A4">
            <v>103</v>
          </cell>
          <cell r="B4" t="str">
            <v>MIGUEL</v>
          </cell>
          <cell r="C4" t="str">
            <v>PRADA RODRIGUEZ</v>
          </cell>
          <cell r="D4" t="str">
            <v>NATACIÓN RIVEIRA</v>
          </cell>
          <cell r="E4" t="str">
            <v>CDM</v>
          </cell>
          <cell r="F4">
            <v>0.0032870370370370367</v>
          </cell>
          <cell r="G4">
            <v>0</v>
          </cell>
        </row>
        <row r="5">
          <cell r="A5">
            <v>104</v>
          </cell>
          <cell r="B5" t="str">
            <v>RAUL</v>
          </cell>
          <cell r="C5" t="str">
            <v>BLANCO PORTO</v>
          </cell>
          <cell r="D5" t="str">
            <v>FEFEME</v>
          </cell>
          <cell r="E5" t="str">
            <v>CDM</v>
          </cell>
          <cell r="F5">
            <v>0.003344907407407407</v>
          </cell>
          <cell r="G5">
            <v>5.7870370370370454E-05</v>
          </cell>
        </row>
        <row r="6">
          <cell r="A6">
            <v>105</v>
          </cell>
          <cell r="B6" t="str">
            <v>DANIEL</v>
          </cell>
          <cell r="C6" t="str">
            <v>BOUZON GARCIA</v>
          </cell>
          <cell r="D6" t="str">
            <v>OLIMPICO DE VEDRA</v>
          </cell>
          <cell r="E6" t="str">
            <v>CDM</v>
          </cell>
          <cell r="F6">
            <v>0.0034375</v>
          </cell>
          <cell r="G6">
            <v>0.00015046296296296335</v>
          </cell>
        </row>
        <row r="7">
          <cell r="A7">
            <v>106</v>
          </cell>
          <cell r="B7" t="str">
            <v>ANXO</v>
          </cell>
          <cell r="C7" t="str">
            <v>LEMA SAAVEDRA</v>
          </cell>
          <cell r="D7" t="str">
            <v>OLIMPICO DE VEDRA</v>
          </cell>
          <cell r="E7" t="str">
            <v>CDM</v>
          </cell>
          <cell r="F7">
            <v>0.0035069444444444445</v>
          </cell>
          <cell r="G7">
            <v>0.0002199074074074078</v>
          </cell>
        </row>
        <row r="8">
          <cell r="A8">
            <v>107</v>
          </cell>
          <cell r="B8" t="str">
            <v>ANDRES</v>
          </cell>
          <cell r="C8" t="str">
            <v>CENDAN LLORENS</v>
          </cell>
          <cell r="D8" t="str">
            <v>DEXTER TRIATLON COMPOSTELA</v>
          </cell>
          <cell r="E8" t="str">
            <v>CDM</v>
          </cell>
          <cell r="F8">
            <v>0.0035069444444444445</v>
          </cell>
          <cell r="G8">
            <v>0.0002199074074074078</v>
          </cell>
        </row>
        <row r="9">
          <cell r="A9">
            <v>108</v>
          </cell>
          <cell r="B9" t="str">
            <v>DAVID</v>
          </cell>
          <cell r="C9" t="str">
            <v>LISTE VAZQUEZ</v>
          </cell>
          <cell r="D9" t="str">
            <v>DEXTER TRIATLON COMPOSTELA</v>
          </cell>
          <cell r="E9" t="str">
            <v>CDM</v>
          </cell>
          <cell r="F9">
            <v>0.0035532407407407405</v>
          </cell>
          <cell r="G9">
            <v>0.00026620370370370383</v>
          </cell>
        </row>
        <row r="10">
          <cell r="A10">
            <v>109</v>
          </cell>
          <cell r="B10" t="str">
            <v>ALEX</v>
          </cell>
          <cell r="C10" t="str">
            <v>GONZALEZ MUIÑOS</v>
          </cell>
          <cell r="D10" t="str">
            <v>FEFEME</v>
          </cell>
          <cell r="E10" t="str">
            <v>CDM</v>
          </cell>
          <cell r="F10">
            <v>0.003645833333333333</v>
          </cell>
          <cell r="G10">
            <v>0.0003587962962962963</v>
          </cell>
        </row>
        <row r="11">
          <cell r="A11">
            <v>110</v>
          </cell>
          <cell r="B11" t="str">
            <v>MARTIN</v>
          </cell>
          <cell r="C11" t="str">
            <v>LISTE OUBEL</v>
          </cell>
          <cell r="D11" t="str">
            <v>ARCADE INFORHOUSE SANTIAGO</v>
          </cell>
          <cell r="E11" t="str">
            <v>CDM</v>
          </cell>
          <cell r="F11">
            <v>0.003645833333333333</v>
          </cell>
          <cell r="G11">
            <v>0.0003587962962962963</v>
          </cell>
        </row>
        <row r="12">
          <cell r="A12">
            <v>111</v>
          </cell>
          <cell r="B12" t="str">
            <v>MANUEL</v>
          </cell>
          <cell r="C12" t="str">
            <v>ABREU AMOR</v>
          </cell>
          <cell r="D12" t="str">
            <v>TRIATLON MAR DE VIGO</v>
          </cell>
          <cell r="E12" t="str">
            <v>CDM</v>
          </cell>
          <cell r="F12">
            <v>0.0037500000000000003</v>
          </cell>
          <cell r="G12">
            <v>0.00046296296296296363</v>
          </cell>
        </row>
        <row r="13">
          <cell r="A13">
            <v>112</v>
          </cell>
          <cell r="B13" t="str">
            <v>JOEL</v>
          </cell>
          <cell r="C13" t="str">
            <v>ROIS RODRIGUEZ</v>
          </cell>
          <cell r="D13" t="str">
            <v>FEFEME</v>
          </cell>
          <cell r="E13" t="str">
            <v>CDM</v>
          </cell>
          <cell r="F13">
            <v>0.0037847222222222223</v>
          </cell>
          <cell r="G13">
            <v>0.0004976851851851856</v>
          </cell>
        </row>
        <row r="14">
          <cell r="A14">
            <v>113</v>
          </cell>
          <cell r="B14" t="str">
            <v>NICOLAS</v>
          </cell>
          <cell r="C14" t="str">
            <v>VILLANUEVA SANCHEZ</v>
          </cell>
          <cell r="D14" t="str">
            <v>OLIMPICO DE VEDRA</v>
          </cell>
          <cell r="E14" t="str">
            <v>CDM</v>
          </cell>
          <cell r="F14">
            <v>0.0038078703703703707</v>
          </cell>
          <cell r="G14">
            <v>0.0005208333333333341</v>
          </cell>
        </row>
        <row r="15">
          <cell r="A15">
            <v>114</v>
          </cell>
          <cell r="B15" t="str">
            <v>RAUL</v>
          </cell>
          <cell r="C15" t="str">
            <v>GARCIA AGRA</v>
          </cell>
          <cell r="D15" t="str">
            <v>OLIMPICO DE VEDRA</v>
          </cell>
          <cell r="E15" t="str">
            <v>CDM</v>
          </cell>
          <cell r="F15">
            <v>0.0038541666666666668</v>
          </cell>
          <cell r="G15">
            <v>0.0005671296296296301</v>
          </cell>
        </row>
        <row r="16">
          <cell r="A16">
            <v>115</v>
          </cell>
          <cell r="B16" t="str">
            <v>XURXO</v>
          </cell>
          <cell r="C16" t="str">
            <v>RIGUEIRA DIAZ</v>
          </cell>
          <cell r="D16" t="str">
            <v>TRIATLON MAR DE VIGO</v>
          </cell>
          <cell r="E16" t="str">
            <v>CDM</v>
          </cell>
          <cell r="F16">
            <v>0.004108796296296297</v>
          </cell>
          <cell r="G16">
            <v>0.0008217592592592604</v>
          </cell>
        </row>
        <row r="17">
          <cell r="A17">
            <v>116</v>
          </cell>
          <cell r="B17" t="str">
            <v>YAGO</v>
          </cell>
          <cell r="C17" t="str">
            <v>SOBREIRA GARCIA</v>
          </cell>
          <cell r="D17" t="str">
            <v>CLUB ATLETISMO PORRIÑO</v>
          </cell>
          <cell r="E17" t="str">
            <v>CDM</v>
          </cell>
          <cell r="F17">
            <v>0.0043518518518518515</v>
          </cell>
          <cell r="G17">
            <v>0.0010648148148148149</v>
          </cell>
        </row>
        <row r="18">
          <cell r="A18">
            <v>117</v>
          </cell>
          <cell r="B18" t="str">
            <v>PABLO</v>
          </cell>
          <cell r="C18" t="str">
            <v>MARTINEZ REGUEIRA</v>
          </cell>
          <cell r="D18" t="str">
            <v>OLIMPICO DE VEDRA</v>
          </cell>
          <cell r="E18" t="str">
            <v>CDM</v>
          </cell>
          <cell r="F18">
            <v>0.004409722222222222</v>
          </cell>
          <cell r="G18">
            <v>0.0011226851851851853</v>
          </cell>
        </row>
        <row r="19">
          <cell r="B19" t="str">
            <v>SERGIO</v>
          </cell>
          <cell r="C19" t="str">
            <v>MEILAN SANCHEZ</v>
          </cell>
          <cell r="D19" t="str">
            <v>FEFEME</v>
          </cell>
          <cell r="E19" t="str">
            <v>CDM</v>
          </cell>
          <cell r="G19">
            <v>-0.0032870370370370367</v>
          </cell>
        </row>
        <row r="20">
          <cell r="B20" t="str">
            <v>ANDRES</v>
          </cell>
          <cell r="C20" t="str">
            <v>MOREIRA PORTO</v>
          </cell>
          <cell r="D20" t="str">
            <v>CLUB TRIATLON GALAICO</v>
          </cell>
          <cell r="E20" t="str">
            <v>CDM</v>
          </cell>
          <cell r="G20">
            <v>-0.0032870370370370367</v>
          </cell>
        </row>
        <row r="21">
          <cell r="G21">
            <v>-0.0032870370370370367</v>
          </cell>
        </row>
        <row r="22">
          <cell r="G22">
            <v>-0.0032870370370370367</v>
          </cell>
        </row>
        <row r="23">
          <cell r="G23">
            <v>-0.0032870370370370367</v>
          </cell>
        </row>
        <row r="24">
          <cell r="G24">
            <v>-0.0032870370370370367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133">
      <selection activeCell="I144" sqref="I144"/>
    </sheetView>
  </sheetViews>
  <sheetFormatPr defaultColWidth="11.421875" defaultRowHeight="15"/>
  <cols>
    <col min="3" max="3" width="17.7109375" style="0" customWidth="1"/>
    <col min="4" max="4" width="26.28125" style="0" customWidth="1"/>
    <col min="5" max="5" width="38.00390625" style="0" customWidth="1"/>
  </cols>
  <sheetData>
    <row r="2" ht="15">
      <c r="A2" t="s">
        <v>80</v>
      </c>
    </row>
    <row r="3" spans="1:9" ht="21">
      <c r="A3" s="14" t="s">
        <v>0</v>
      </c>
      <c r="B3" s="15"/>
      <c r="C3" s="15"/>
      <c r="D3" s="15"/>
      <c r="E3" s="15"/>
      <c r="F3" s="15"/>
      <c r="G3" s="15"/>
      <c r="H3" s="16"/>
      <c r="I3" s="16"/>
    </row>
    <row r="4" spans="1:9" ht="4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  <c r="H4" s="3" t="s">
        <v>8</v>
      </c>
      <c r="I4" s="3" t="s">
        <v>9</v>
      </c>
    </row>
    <row r="5" spans="1:9" ht="15">
      <c r="A5" s="6" t="s">
        <v>10</v>
      </c>
      <c r="B5" s="2">
        <v>1</v>
      </c>
      <c r="C5" s="6" t="s">
        <v>11</v>
      </c>
      <c r="D5" s="6" t="s">
        <v>12</v>
      </c>
      <c r="E5" s="6" t="s">
        <v>13</v>
      </c>
      <c r="F5" s="6" t="s">
        <v>14</v>
      </c>
      <c r="G5" s="7">
        <v>0.0003935185185185185</v>
      </c>
      <c r="H5" s="4">
        <v>0</v>
      </c>
      <c r="I5" s="5">
        <v>0.0013425925925925925</v>
      </c>
    </row>
    <row r="6" spans="1:9" ht="15">
      <c r="A6" s="8" t="s">
        <v>15</v>
      </c>
      <c r="B6" s="2">
        <v>9</v>
      </c>
      <c r="C6" s="6" t="s">
        <v>16</v>
      </c>
      <c r="D6" s="6" t="s">
        <v>17</v>
      </c>
      <c r="E6" s="6" t="s">
        <v>18</v>
      </c>
      <c r="F6" s="6" t="s">
        <v>14</v>
      </c>
      <c r="G6" s="7">
        <v>0.0005902777777777778</v>
      </c>
      <c r="H6" s="4">
        <v>0.00019675925925925926</v>
      </c>
      <c r="I6" s="5">
        <v>0.001365740740740741</v>
      </c>
    </row>
    <row r="7" spans="1:9" ht="15">
      <c r="A7" s="8" t="s">
        <v>19</v>
      </c>
      <c r="B7" s="2">
        <v>4</v>
      </c>
      <c r="C7" s="6" t="s">
        <v>20</v>
      </c>
      <c r="D7" s="6" t="s">
        <v>21</v>
      </c>
      <c r="E7" s="6" t="s">
        <v>13</v>
      </c>
      <c r="F7" s="6" t="s">
        <v>14</v>
      </c>
      <c r="G7" s="7">
        <v>0.00042824074074074075</v>
      </c>
      <c r="H7" s="4">
        <v>3.472222222222223E-05</v>
      </c>
      <c r="I7" s="5">
        <v>0.001365740740740741</v>
      </c>
    </row>
    <row r="8" spans="1:9" ht="15">
      <c r="A8" s="8" t="s">
        <v>22</v>
      </c>
      <c r="B8" s="2">
        <v>3</v>
      </c>
      <c r="C8" s="6" t="s">
        <v>23</v>
      </c>
      <c r="D8" s="6" t="s">
        <v>24</v>
      </c>
      <c r="E8" s="6" t="s">
        <v>25</v>
      </c>
      <c r="F8" s="6" t="s">
        <v>14</v>
      </c>
      <c r="G8" s="7">
        <v>0.0004166666666666667</v>
      </c>
      <c r="H8" s="4">
        <v>2.314814814814817E-05</v>
      </c>
      <c r="I8" s="5">
        <v>0.0013773148148148147</v>
      </c>
    </row>
    <row r="9" spans="1:9" ht="15">
      <c r="A9" s="8" t="s">
        <v>26</v>
      </c>
      <c r="B9" s="2">
        <v>5</v>
      </c>
      <c r="C9" s="6" t="s">
        <v>27</v>
      </c>
      <c r="D9" s="6" t="s">
        <v>28</v>
      </c>
      <c r="E9" s="6" t="s">
        <v>29</v>
      </c>
      <c r="F9" s="6" t="s">
        <v>14</v>
      </c>
      <c r="G9" s="7">
        <v>0.00048611111111111104</v>
      </c>
      <c r="H9" s="4">
        <v>9.259259259259252E-05</v>
      </c>
      <c r="I9" s="5">
        <v>0.0014699074074074074</v>
      </c>
    </row>
    <row r="10" spans="1:9" ht="15">
      <c r="A10" s="8" t="s">
        <v>30</v>
      </c>
      <c r="B10" s="2">
        <v>11</v>
      </c>
      <c r="C10" s="8" t="s">
        <v>31</v>
      </c>
      <c r="D10" s="8" t="s">
        <v>32</v>
      </c>
      <c r="E10" s="8" t="s">
        <v>33</v>
      </c>
      <c r="F10" s="8" t="s">
        <v>14</v>
      </c>
      <c r="G10" s="9">
        <v>0.0006134259259259259</v>
      </c>
      <c r="H10" s="4">
        <v>0.00021990740740740738</v>
      </c>
      <c r="I10" s="5">
        <v>0.0014814814814814814</v>
      </c>
    </row>
    <row r="11" spans="1:9" ht="15">
      <c r="A11" s="8" t="s">
        <v>34</v>
      </c>
      <c r="B11" s="2">
        <v>2</v>
      </c>
      <c r="C11" s="8" t="s">
        <v>35</v>
      </c>
      <c r="D11" s="8" t="s">
        <v>36</v>
      </c>
      <c r="E11" s="8" t="s">
        <v>13</v>
      </c>
      <c r="F11" s="8" t="s">
        <v>14</v>
      </c>
      <c r="G11" s="9">
        <v>0.0004166666666666667</v>
      </c>
      <c r="H11" s="4">
        <v>2.314814814814817E-05</v>
      </c>
      <c r="I11" s="5">
        <v>0.0014814814814814814</v>
      </c>
    </row>
    <row r="12" spans="1:9" ht="15">
      <c r="A12" s="8" t="s">
        <v>37</v>
      </c>
      <c r="B12" s="2">
        <v>6</v>
      </c>
      <c r="C12" s="8" t="s">
        <v>38</v>
      </c>
      <c r="D12" s="8" t="s">
        <v>24</v>
      </c>
      <c r="E12" s="8" t="s">
        <v>25</v>
      </c>
      <c r="F12" s="8" t="s">
        <v>14</v>
      </c>
      <c r="G12" s="9">
        <v>0.0005208333333333333</v>
      </c>
      <c r="H12" s="4">
        <v>0.0001273148148148148</v>
      </c>
      <c r="I12" s="5">
        <v>0.0014930555555555556</v>
      </c>
    </row>
    <row r="13" spans="1:9" ht="15">
      <c r="A13" s="8" t="s">
        <v>39</v>
      </c>
      <c r="B13" s="2">
        <v>12</v>
      </c>
      <c r="C13" s="8" t="s">
        <v>40</v>
      </c>
      <c r="D13" s="8" t="s">
        <v>41</v>
      </c>
      <c r="E13" s="8" t="s">
        <v>42</v>
      </c>
      <c r="F13" s="8" t="s">
        <v>14</v>
      </c>
      <c r="G13" s="9">
        <v>0.000625</v>
      </c>
      <c r="H13" s="4">
        <v>0.0002314814814814815</v>
      </c>
      <c r="I13" s="5">
        <v>0.0015046296296296294</v>
      </c>
    </row>
    <row r="14" spans="1:9" ht="15">
      <c r="A14" s="8" t="s">
        <v>43</v>
      </c>
      <c r="B14" s="2">
        <v>7</v>
      </c>
      <c r="C14" s="8" t="s">
        <v>44</v>
      </c>
      <c r="D14" s="8" t="s">
        <v>45</v>
      </c>
      <c r="E14" s="8" t="s">
        <v>46</v>
      </c>
      <c r="F14" s="8" t="s">
        <v>14</v>
      </c>
      <c r="G14" s="9">
        <v>0.0005324074074074074</v>
      </c>
      <c r="H14" s="4">
        <v>0.00013888888888888892</v>
      </c>
      <c r="I14" s="5">
        <v>0.001574074074074074</v>
      </c>
    </row>
    <row r="15" spans="1:9" ht="15">
      <c r="A15" s="8" t="s">
        <v>47</v>
      </c>
      <c r="B15" s="2">
        <v>13</v>
      </c>
      <c r="C15" s="8" t="s">
        <v>48</v>
      </c>
      <c r="D15" s="8" t="s">
        <v>49</v>
      </c>
      <c r="E15" s="8" t="s">
        <v>33</v>
      </c>
      <c r="F15" s="8" t="s">
        <v>14</v>
      </c>
      <c r="G15" s="9">
        <v>0.000625</v>
      </c>
      <c r="H15" s="4">
        <v>0.0002314814814814815</v>
      </c>
      <c r="I15" s="5">
        <v>0.0016782407407407406</v>
      </c>
    </row>
    <row r="16" spans="1:9" ht="15">
      <c r="A16" s="8" t="s">
        <v>50</v>
      </c>
      <c r="B16" s="2">
        <v>8</v>
      </c>
      <c r="C16" s="8" t="s">
        <v>51</v>
      </c>
      <c r="D16" s="8" t="s">
        <v>52</v>
      </c>
      <c r="E16" s="8" t="s">
        <v>53</v>
      </c>
      <c r="F16" s="8" t="s">
        <v>14</v>
      </c>
      <c r="G16" s="9">
        <v>0.0005439814814814814</v>
      </c>
      <c r="H16" s="4">
        <v>0.00015046296296296292</v>
      </c>
      <c r="I16" s="5">
        <v>0.001712962962962963</v>
      </c>
    </row>
    <row r="17" spans="1:9" ht="15">
      <c r="A17" s="8" t="s">
        <v>54</v>
      </c>
      <c r="B17" s="2">
        <v>14</v>
      </c>
      <c r="C17" s="8" t="s">
        <v>55</v>
      </c>
      <c r="D17" s="8" t="s">
        <v>56</v>
      </c>
      <c r="E17" s="8" t="s">
        <v>18</v>
      </c>
      <c r="F17" s="8" t="s">
        <v>14</v>
      </c>
      <c r="G17" s="9">
        <v>0.0006481481481481481</v>
      </c>
      <c r="H17" s="4">
        <v>0.0002546296296296296</v>
      </c>
      <c r="I17" s="5">
        <v>0.0017939814814814815</v>
      </c>
    </row>
    <row r="18" spans="1:9" ht="15">
      <c r="A18" s="8" t="s">
        <v>57</v>
      </c>
      <c r="B18" s="2">
        <v>10</v>
      </c>
      <c r="C18" s="8" t="s">
        <v>58</v>
      </c>
      <c r="D18" s="8" t="s">
        <v>59</v>
      </c>
      <c r="E18" s="8" t="s">
        <v>18</v>
      </c>
      <c r="F18" s="8" t="s">
        <v>14</v>
      </c>
      <c r="G18" s="9">
        <v>0.0006134259259259259</v>
      </c>
      <c r="H18" s="4">
        <v>0.00021990740740740738</v>
      </c>
      <c r="I18" s="5">
        <v>0.0018287037037037037</v>
      </c>
    </row>
    <row r="19" spans="1:9" ht="15">
      <c r="A19" s="8" t="s">
        <v>60</v>
      </c>
      <c r="B19" s="2">
        <v>15</v>
      </c>
      <c r="C19" s="8" t="s">
        <v>61</v>
      </c>
      <c r="D19" s="8" t="s">
        <v>62</v>
      </c>
      <c r="E19" s="8" t="s">
        <v>42</v>
      </c>
      <c r="F19" s="8" t="s">
        <v>14</v>
      </c>
      <c r="G19" s="9">
        <v>0.0007060185185185185</v>
      </c>
      <c r="H19" s="4">
        <v>0.00031249999999999995</v>
      </c>
      <c r="I19" s="5">
        <v>0.0018634259259259261</v>
      </c>
    </row>
    <row r="20" spans="1:9" ht="15">
      <c r="A20" s="8" t="s">
        <v>63</v>
      </c>
      <c r="B20" s="2">
        <v>16</v>
      </c>
      <c r="C20" s="8" t="s">
        <v>64</v>
      </c>
      <c r="D20" s="8" t="s">
        <v>65</v>
      </c>
      <c r="E20" s="8" t="s">
        <v>29</v>
      </c>
      <c r="F20" s="8" t="s">
        <v>14</v>
      </c>
      <c r="G20" s="9">
        <v>0.0010300925925925926</v>
      </c>
      <c r="H20" s="4">
        <v>0.0006365740740740741</v>
      </c>
      <c r="I20" s="5">
        <v>0.0022106481481481478</v>
      </c>
    </row>
    <row r="22" spans="1:9" ht="21">
      <c r="A22" s="14" t="s">
        <v>66</v>
      </c>
      <c r="B22" s="15"/>
      <c r="C22" s="15"/>
      <c r="D22" s="15"/>
      <c r="E22" s="15"/>
      <c r="F22" s="15"/>
      <c r="G22" s="15"/>
      <c r="H22" s="16"/>
      <c r="I22" s="16"/>
    </row>
    <row r="23" spans="1:9" ht="45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  <c r="F23" s="1" t="s">
        <v>6</v>
      </c>
      <c r="G23" s="3" t="s">
        <v>7</v>
      </c>
      <c r="H23" s="3" t="s">
        <v>8</v>
      </c>
      <c r="I23" s="3" t="s">
        <v>9</v>
      </c>
    </row>
    <row r="24" spans="1:9" ht="15">
      <c r="A24" s="8" t="s">
        <v>10</v>
      </c>
      <c r="B24" s="2">
        <v>17</v>
      </c>
      <c r="C24" s="6" t="str">
        <f>IF(B24&lt;&gt;0,VLOOKUP(B24,'[1]BXM NATACION'!$A$3:$C$4952,2,FALSE),"")</f>
        <v>ESTEBAN</v>
      </c>
      <c r="D24" s="6" t="str">
        <f>IF(C24&lt;&gt;0,VLOOKUP(B24,'[1]BXM NATACION'!$A$3:$D$4952,3,FALSE),"")</f>
        <v>BASANTA FOUZ</v>
      </c>
      <c r="E24" s="6" t="str">
        <f>IF(D24&lt;&gt;0,VLOOKUP(B24,'[1]BXM NATACION'!$A$3:$E$4952,4,FALSE),"")</f>
        <v>FEFEME A</v>
      </c>
      <c r="F24" s="6" t="str">
        <f>IF(E24&lt;&gt;0,VLOOKUP(B24,'[1]BXM NATACION'!$A$3:$F$4952,5,FALSE),"")</f>
        <v>BXM</v>
      </c>
      <c r="G24" s="7">
        <f>IF(F24&lt;&gt;0,VLOOKUP(B24,'[1]BXM NATACION'!$A$3:$G$4952,6,FALSE),"")</f>
        <v>0.0004050925925925926</v>
      </c>
      <c r="H24" s="4">
        <f>IF(G24&lt;&gt;0,VLOOKUP(B24,'[1]BXM NATACION'!$A$3:$H$4952,7,FALSE),"")</f>
        <v>0</v>
      </c>
      <c r="I24" s="5">
        <v>0.001261574074074074</v>
      </c>
    </row>
    <row r="25" spans="1:9" ht="15">
      <c r="A25" s="8" t="s">
        <v>15</v>
      </c>
      <c r="B25" s="2">
        <v>18</v>
      </c>
      <c r="C25" s="6" t="str">
        <f>IF(B25&lt;&gt;0,VLOOKUP(B25,'[1]BXM NATACION'!$A$3:$C$4952,2,FALSE),"")</f>
        <v>JORGE</v>
      </c>
      <c r="D25" s="6" t="str">
        <f>IF(C25&lt;&gt;0,VLOOKUP(B25,'[1]BXM NATACION'!$A$3:$D$4952,3,FALSE),"")</f>
        <v>MORADO RUIZ</v>
      </c>
      <c r="E25" s="6" t="str">
        <f>IF(D25&lt;&gt;0,VLOOKUP(B25,'[1]BXM NATACION'!$A$3:$E$4952,4,FALSE),"")</f>
        <v>TRIATLON FERROL</v>
      </c>
      <c r="F25" s="6" t="str">
        <f>IF(E25&lt;&gt;0,VLOOKUP(B25,'[1]BXM NATACION'!$A$3:$F$4952,5,FALSE),"")</f>
        <v>BXM</v>
      </c>
      <c r="G25" s="7">
        <f>IF(F25&lt;&gt;0,VLOOKUP(B25,'[1]BXM NATACION'!$A$3:$G$4952,6,FALSE),"")</f>
        <v>0.0004513888888888889</v>
      </c>
      <c r="H25" s="4">
        <f>IF(G25&lt;&gt;0,VLOOKUP(B25,'[1]BXM NATACION'!$A$3:$H$4952,7,FALSE),"")</f>
        <v>4.629629629629634E-05</v>
      </c>
      <c r="I25" s="5">
        <v>0.0013194444444444443</v>
      </c>
    </row>
    <row r="26" spans="1:9" ht="15">
      <c r="A26" s="8" t="s">
        <v>19</v>
      </c>
      <c r="B26" s="2">
        <v>22</v>
      </c>
      <c r="C26" s="8" t="str">
        <f>IF(B26&lt;&gt;0,VLOOKUP(B26,'[1]BXM NATACION'!$A$3:$C$4952,2,FALSE),"")</f>
        <v>MARTIÑO</v>
      </c>
      <c r="D26" s="8" t="str">
        <f>IF(C26&lt;&gt;0,VLOOKUP(B26,'[1]BXM NATACION'!$A$3:$D$4952,3,FALSE),"")</f>
        <v>IGLESIAS CAMPAÑA</v>
      </c>
      <c r="E26" s="8" t="str">
        <f>IF(D26&lt;&gt;0,VLOOKUP(B26,'[1]BXM NATACION'!$A$3:$E$4952,4,FALSE),"")</f>
        <v>DEXTER TRIATLON COMPOSTELA</v>
      </c>
      <c r="F26" s="8" t="str">
        <f>IF(E26&lt;&gt;0,VLOOKUP(B26,'[1]BXM NATACION'!$A$3:$F$4952,5,FALSE),"")</f>
        <v>BXM</v>
      </c>
      <c r="G26" s="9">
        <f>IF(F26&lt;&gt;0,VLOOKUP(B26,'[1]BXM NATACION'!$A$3:$G$4952,6,FALSE),"")</f>
        <v>0.0005092592592592592</v>
      </c>
      <c r="H26" s="4">
        <f>IF(G26&lt;&gt;0,VLOOKUP(B26,'[1]BXM NATACION'!$A$3:$H$4952,7,FALSE),"")</f>
        <v>0.00010416666666666663</v>
      </c>
      <c r="I26" s="5">
        <v>0.0013773148148148147</v>
      </c>
    </row>
    <row r="27" spans="1:9" ht="15">
      <c r="A27" s="8" t="s">
        <v>22</v>
      </c>
      <c r="B27" s="2">
        <v>21</v>
      </c>
      <c r="C27" s="8" t="str">
        <f>IF(B27&lt;&gt;0,VLOOKUP(B27,'[1]BXM NATACION'!$A$3:$C$4952,2,FALSE),"")</f>
        <v>HUGO</v>
      </c>
      <c r="D27" s="8" t="str">
        <f>IF(C27&lt;&gt;0,VLOOKUP(B27,'[1]BXM NATACION'!$A$3:$D$4952,3,FALSE),"")</f>
        <v>GOMEZ RAMUDO</v>
      </c>
      <c r="E27" s="8" t="str">
        <f>IF(D27&lt;&gt;0,VLOOKUP(B27,'[1]BXM NATACION'!$A$3:$E$4952,4,FALSE),"")</f>
        <v>FEFEME A</v>
      </c>
      <c r="F27" s="8" t="str">
        <f>IF(E27&lt;&gt;0,VLOOKUP(B27,'[1]BXM NATACION'!$A$3:$F$4952,5,FALSE),"")</f>
        <v>BXM</v>
      </c>
      <c r="G27" s="9">
        <f>IF(F27&lt;&gt;0,VLOOKUP(B27,'[1]BXM NATACION'!$A$3:$G$4952,6,FALSE),"")</f>
        <v>0.0004976851851851852</v>
      </c>
      <c r="H27" s="4">
        <f>IF(G27&lt;&gt;0,VLOOKUP(B27,'[1]BXM NATACION'!$A$3:$H$4952,7,FALSE),"")</f>
        <v>9.259259259259263E-05</v>
      </c>
      <c r="I27" s="5">
        <v>0.001423611111111111</v>
      </c>
    </row>
    <row r="28" spans="1:9" ht="15">
      <c r="A28" s="8" t="s">
        <v>26</v>
      </c>
      <c r="B28" s="2">
        <v>26</v>
      </c>
      <c r="C28" s="8" t="str">
        <f>IF(B28&lt;&gt;0,VLOOKUP(B28,'[1]BXM NATACION'!$A$3:$C$4952,2,FALSE),"")</f>
        <v>MARCO</v>
      </c>
      <c r="D28" s="8" t="str">
        <f>IF(C28&lt;&gt;0,VLOOKUP(B28,'[1]BXM NATACION'!$A$3:$D$4952,3,FALSE),"")</f>
        <v>PULZONI MOSQUERA</v>
      </c>
      <c r="E28" s="8" t="str">
        <f>IF(D28&lt;&gt;0,VLOOKUP(B28,'[1]BXM NATACION'!$A$3:$E$4952,4,FALSE),"")</f>
        <v>ARCADE INFORHOUSE SANTIAGO</v>
      </c>
      <c r="F28" s="8" t="str">
        <f>IF(E28&lt;&gt;0,VLOOKUP(B28,'[1]BXM NATACION'!$A$3:$F$4952,5,FALSE),"")</f>
        <v>BXM</v>
      </c>
      <c r="G28" s="9">
        <f>IF(F28&lt;&gt;0,VLOOKUP(B28,'[1]BXM NATACION'!$A$3:$G$4952,6,FALSE),"")</f>
        <v>0.0005324074074074074</v>
      </c>
      <c r="H28" s="4">
        <f>IF(G28&lt;&gt;0,VLOOKUP(B28,'[1]BXM NATACION'!$A$3:$H$4952,7,FALSE),"")</f>
        <v>0.00012731481481481486</v>
      </c>
      <c r="I28" s="5">
        <v>0.0014467592592592594</v>
      </c>
    </row>
    <row r="29" spans="1:9" ht="15">
      <c r="A29" s="8" t="s">
        <v>30</v>
      </c>
      <c r="B29" s="2">
        <v>25</v>
      </c>
      <c r="C29" s="8" t="str">
        <f>IF(B29&lt;&gt;0,VLOOKUP(B29,'[1]BXM NATACION'!$A$3:$C$4952,2,FALSE),"")</f>
        <v>WILLIAM</v>
      </c>
      <c r="D29" s="8" t="str">
        <f>IF(C29&lt;&gt;0,VLOOKUP(B29,'[1]BXM NATACION'!$A$3:$D$4952,3,FALSE),"")</f>
        <v>PEÑA CASTRO</v>
      </c>
      <c r="E29" s="8" t="str">
        <f>IF(D29&lt;&gt;0,VLOOKUP(B29,'[1]BXM NATACION'!$A$3:$E$4952,4,FALSE),"")</f>
        <v>A.D. FOGAR DA XUVENTUDE</v>
      </c>
      <c r="F29" s="8" t="str">
        <f>IF(E29&lt;&gt;0,VLOOKUP(B29,'[1]BXM NATACION'!$A$3:$F$4952,5,FALSE),"")</f>
        <v>BXM</v>
      </c>
      <c r="G29" s="9">
        <f>IF(F29&lt;&gt;0,VLOOKUP(B29,'[1]BXM NATACION'!$A$3:$G$4952,6,FALSE),"")</f>
        <v>0.0005324074074074074</v>
      </c>
      <c r="H29" s="4">
        <f>IF(G29&lt;&gt;0,VLOOKUP(B29,'[1]BXM NATACION'!$A$3:$H$4952,7,FALSE),"")</f>
        <v>0.00012731481481481486</v>
      </c>
      <c r="I29" s="5">
        <v>0.0014699074074074074</v>
      </c>
    </row>
    <row r="30" spans="1:9" ht="15">
      <c r="A30" s="8" t="s">
        <v>34</v>
      </c>
      <c r="B30" s="2">
        <v>19</v>
      </c>
      <c r="C30" s="8" t="str">
        <f>IF(B30&lt;&gt;0,VLOOKUP(B30,'[1]BXM NATACION'!$A$3:$C$4952,2,FALSE),"")</f>
        <v>XIAN</v>
      </c>
      <c r="D30" s="8" t="str">
        <f>IF(C30&lt;&gt;0,VLOOKUP(B30,'[1]BXM NATACION'!$A$3:$D$4952,3,FALSE),"")</f>
        <v>SENIN MOURIÑO</v>
      </c>
      <c r="E30" s="8" t="str">
        <f>IF(D30&lt;&gt;0,VLOOKUP(B30,'[1]BXM NATACION'!$A$3:$E$4952,4,FALSE),"")</f>
        <v>CLUB NATACION ARZUA</v>
      </c>
      <c r="F30" s="8" t="str">
        <f>IF(E30&lt;&gt;0,VLOOKUP(B30,'[1]BXM NATACION'!$A$3:$F$4952,5,FALSE),"")</f>
        <v>BXM</v>
      </c>
      <c r="G30" s="9">
        <f>IF(F30&lt;&gt;0,VLOOKUP(B30,'[1]BXM NATACION'!$A$3:$G$4952,6,FALSE),"")</f>
        <v>0.0004629629629629629</v>
      </c>
      <c r="H30" s="4">
        <f>IF(G30&lt;&gt;0,VLOOKUP(B30,'[1]BXM NATACION'!$A$3:$H$4952,7,FALSE),"")</f>
        <v>5.7870370370370345E-05</v>
      </c>
      <c r="I30" s="5">
        <v>0.0014930555555555556</v>
      </c>
    </row>
    <row r="31" spans="1:9" ht="15">
      <c r="A31" s="8" t="s">
        <v>37</v>
      </c>
      <c r="B31" s="2">
        <v>28</v>
      </c>
      <c r="C31" s="8" t="str">
        <f>IF(B31&lt;&gt;0,VLOOKUP(B31,'[1]BXM NATACION'!$A$3:$C$4952,2,FALSE),"")</f>
        <v>NICOLAS</v>
      </c>
      <c r="D31" s="8" t="str">
        <f>IF(C31&lt;&gt;0,VLOOKUP(B31,'[1]BXM NATACION'!$A$3:$D$4952,3,FALSE),"")</f>
        <v>IGLESIAS VILELA</v>
      </c>
      <c r="E31" s="8" t="str">
        <f>IF(D31&lt;&gt;0,VLOOKUP(B31,'[1]BXM NATACION'!$A$3:$E$4952,4,FALSE),"")</f>
        <v>ARCADE INFORHOUSE SANTIAGO</v>
      </c>
      <c r="F31" s="8" t="str">
        <f>IF(E31&lt;&gt;0,VLOOKUP(B31,'[1]BXM NATACION'!$A$3:$F$4952,5,FALSE),"")</f>
        <v>BXM</v>
      </c>
      <c r="G31" s="9">
        <f>IF(F31&lt;&gt;0,VLOOKUP(B31,'[1]BXM NATACION'!$A$3:$G$4952,6,FALSE),"")</f>
        <v>0.0005902777777777778</v>
      </c>
      <c r="H31" s="4">
        <f>IF(G31&lt;&gt;0,VLOOKUP(B31,'[1]BXM NATACION'!$A$3:$H$4952,7,FALSE),"")</f>
        <v>0.0001851851851851852</v>
      </c>
      <c r="I31" s="5">
        <v>0.0015162037037037036</v>
      </c>
    </row>
    <row r="32" spans="1:9" ht="15">
      <c r="A32" s="8" t="s">
        <v>39</v>
      </c>
      <c r="B32" s="2">
        <v>27</v>
      </c>
      <c r="C32" s="8" t="str">
        <f>IF(B32&lt;&gt;0,VLOOKUP(B32,'[1]BXM NATACION'!$A$3:$C$4952,2,FALSE),"")</f>
        <v>ANTON</v>
      </c>
      <c r="D32" s="8" t="str">
        <f>IF(C32&lt;&gt;0,VLOOKUP(B32,'[1]BXM NATACION'!$A$3:$D$4952,3,FALSE),"")</f>
        <v>PAZ GUTIERREZ</v>
      </c>
      <c r="E32" s="8" t="str">
        <f>IF(D32&lt;&gt;0,VLOOKUP(B32,'[1]BXM NATACION'!$A$3:$E$4952,4,FALSE),"")</f>
        <v>CLUB TRIATLON GALAICO</v>
      </c>
      <c r="F32" s="8" t="str">
        <f>IF(E32&lt;&gt;0,VLOOKUP(B32,'[1]BXM NATACION'!$A$3:$F$4952,5,FALSE),"")</f>
        <v>BXM</v>
      </c>
      <c r="G32" s="9">
        <f>IF(F32&lt;&gt;0,VLOOKUP(B32,'[1]BXM NATACION'!$A$3:$G$4952,6,FALSE),"")</f>
        <v>0.0005671296296296296</v>
      </c>
      <c r="H32" s="4">
        <f>IF(G32&lt;&gt;0,VLOOKUP(B32,'[1]BXM NATACION'!$A$3:$H$4952,7,FALSE),"")</f>
        <v>0.00016203703703703698</v>
      </c>
      <c r="I32" s="5">
        <v>0.0015277777777777779</v>
      </c>
    </row>
    <row r="33" spans="1:9" ht="15">
      <c r="A33" s="8" t="s">
        <v>43</v>
      </c>
      <c r="B33" s="2">
        <v>32</v>
      </c>
      <c r="C33" s="8" t="str">
        <f>IF(B33&lt;&gt;0,VLOOKUP(B33,'[1]BXM NATACION'!$A$3:$C$4952,2,FALSE),"")</f>
        <v>PEDRO</v>
      </c>
      <c r="D33" s="8" t="str">
        <f>IF(C33&lt;&gt;0,VLOOKUP(B33,'[1]BXM NATACION'!$A$3:$D$4952,3,FALSE),"")</f>
        <v>LISTE MONTEAGUDO</v>
      </c>
      <c r="E33" s="8" t="str">
        <f>IF(D33&lt;&gt;0,VLOOKUP(B33,'[1]BXM NATACION'!$A$3:$E$4952,4,FALSE),"")</f>
        <v>DEXTER TRIATLON COMPOSTELA</v>
      </c>
      <c r="F33" s="8" t="str">
        <f>IF(E33&lt;&gt;0,VLOOKUP(B33,'[1]BXM NATACION'!$A$3:$F$4952,5,FALSE),"")</f>
        <v>BXM</v>
      </c>
      <c r="G33" s="9">
        <f>IF(F33&lt;&gt;0,VLOOKUP(B33,'[1]BXM NATACION'!$A$3:$G$4952,6,FALSE),"")</f>
        <v>0.0006828703703703703</v>
      </c>
      <c r="H33" s="4">
        <f>IF(G33&lt;&gt;0,VLOOKUP(B33,'[1]BXM NATACION'!$A$3:$H$4952,7,FALSE),"")</f>
        <v>0.00027777777777777767</v>
      </c>
      <c r="I33" s="5">
        <v>0.001550925925925926</v>
      </c>
    </row>
    <row r="34" spans="1:9" ht="15">
      <c r="A34" s="8" t="s">
        <v>47</v>
      </c>
      <c r="B34" s="2">
        <v>20</v>
      </c>
      <c r="C34" s="8" t="str">
        <f>IF(B34&lt;&gt;0,VLOOKUP(B34,'[1]BXM NATACION'!$A$3:$C$4952,2,FALSE),"")</f>
        <v>ANGEL</v>
      </c>
      <c r="D34" s="8" t="str">
        <f>IF(C34&lt;&gt;0,VLOOKUP(B34,'[1]BXM NATACION'!$A$3:$D$4952,3,FALSE),"")</f>
        <v>TOME BRANDON</v>
      </c>
      <c r="E34" s="8" t="str">
        <f>IF(D34&lt;&gt;0,VLOOKUP(B34,'[1]BXM NATACION'!$A$3:$E$4952,4,FALSE),"")</f>
        <v>A.D. FOGAR DA XUVENTUDE</v>
      </c>
      <c r="F34" s="8" t="str">
        <f>IF(E34&lt;&gt;0,VLOOKUP(B34,'[1]BXM NATACION'!$A$3:$F$4952,5,FALSE),"")</f>
        <v>BXM</v>
      </c>
      <c r="G34" s="9">
        <f>IF(F34&lt;&gt;0,VLOOKUP(B34,'[1]BXM NATACION'!$A$3:$G$4952,6,FALSE),"")</f>
        <v>0.0004629629629629629</v>
      </c>
      <c r="H34" s="4">
        <f>IF(G34&lt;&gt;0,VLOOKUP(B34,'[1]BXM NATACION'!$A$3:$H$4952,7,FALSE),"")</f>
        <v>5.7870370370370345E-05</v>
      </c>
      <c r="I34" s="5">
        <v>0.0015624999999999999</v>
      </c>
    </row>
    <row r="35" spans="1:9" ht="15">
      <c r="A35" s="8" t="s">
        <v>50</v>
      </c>
      <c r="B35" s="2">
        <v>29</v>
      </c>
      <c r="C35" s="8" t="str">
        <f>IF(B35&lt;&gt;0,VLOOKUP(B35,'[1]BXM NATACION'!$A$3:$C$4952,2,FALSE),"")</f>
        <v>JORGE</v>
      </c>
      <c r="D35" s="8" t="str">
        <f>IF(C35&lt;&gt;0,VLOOKUP(B35,'[1]BXM NATACION'!$A$3:$D$4952,3,FALSE),"")</f>
        <v>PIÑEIRO ACEVEDO</v>
      </c>
      <c r="E35" s="8" t="str">
        <f>IF(D35&lt;&gt;0,VLOOKUP(B35,'[1]BXM NATACION'!$A$3:$E$4952,4,FALSE),"")</f>
        <v>DEXTER TRIATLON COMPOSTELA</v>
      </c>
      <c r="F35" s="8" t="str">
        <f>IF(E35&lt;&gt;0,VLOOKUP(B35,'[1]BXM NATACION'!$A$3:$F$4952,5,FALSE),"")</f>
        <v>BXM</v>
      </c>
      <c r="G35" s="9">
        <f>IF(F35&lt;&gt;0,VLOOKUP(B35,'[1]BXM NATACION'!$A$3:$G$4952,6,FALSE),"")</f>
        <v>0.000625</v>
      </c>
      <c r="H35" s="4">
        <f>IF(G35&lt;&gt;0,VLOOKUP(B35,'[1]BXM NATACION'!$A$3:$H$4952,7,FALSE),"")</f>
        <v>0.00021990740740740743</v>
      </c>
      <c r="I35" s="5">
        <v>0.001597222222222222</v>
      </c>
    </row>
    <row r="36" spans="1:9" ht="15">
      <c r="A36" s="8" t="s">
        <v>54</v>
      </c>
      <c r="B36" s="2">
        <v>23</v>
      </c>
      <c r="C36" s="8" t="str">
        <f>IF(B36&lt;&gt;0,VLOOKUP(B36,'[1]BXM NATACION'!$A$3:$C$4952,2,FALSE),"")</f>
        <v>LUCAS</v>
      </c>
      <c r="D36" s="8" t="str">
        <f>IF(C36&lt;&gt;0,VLOOKUP(B36,'[1]BXM NATACION'!$A$3:$D$4952,3,FALSE),"")</f>
        <v>PENA CUESTA</v>
      </c>
      <c r="E36" s="8" t="str">
        <f>IF(D36&lt;&gt;0,VLOOKUP(B36,'[1]BXM NATACION'!$A$3:$E$4952,4,FALSE),"")</f>
        <v>FEFEME A</v>
      </c>
      <c r="F36" s="8" t="str">
        <f>IF(E36&lt;&gt;0,VLOOKUP(B36,'[1]BXM NATACION'!$A$3:$F$4952,5,FALSE),"")</f>
        <v>BXM</v>
      </c>
      <c r="G36" s="9">
        <f>IF(F36&lt;&gt;0,VLOOKUP(B36,'[1]BXM NATACION'!$A$3:$G$4952,6,FALSE),"")</f>
        <v>0.0005092592592592592</v>
      </c>
      <c r="H36" s="4">
        <f>IF(G36&lt;&gt;0,VLOOKUP(B36,'[1]BXM NATACION'!$A$3:$H$4952,7,FALSE),"")</f>
        <v>0.00010416666666666663</v>
      </c>
      <c r="I36" s="5">
        <v>0.0016087962962962963</v>
      </c>
    </row>
    <row r="37" spans="1:9" ht="15">
      <c r="A37" s="8" t="s">
        <v>57</v>
      </c>
      <c r="B37" s="2">
        <v>30</v>
      </c>
      <c r="C37" s="8" t="str">
        <f>IF(B37&lt;&gt;0,VLOOKUP(B37,'[1]BXM NATACION'!$A$3:$C$4952,2,FALSE),"")</f>
        <v>CESAR</v>
      </c>
      <c r="D37" s="8" t="str">
        <f>IF(C37&lt;&gt;0,VLOOKUP(B37,'[1]BXM NATACION'!$A$3:$D$4952,3,FALSE),"")</f>
        <v>CASAL IGLESIAS</v>
      </c>
      <c r="E37" s="8" t="str">
        <f>IF(D37&lt;&gt;0,VLOOKUP(B37,'[1]BXM NATACION'!$A$3:$E$4952,4,FALSE),"")</f>
        <v>DEXTER TRIATLON COMPOSTELA</v>
      </c>
      <c r="F37" s="8" t="str">
        <f>IF(E37&lt;&gt;0,VLOOKUP(B37,'[1]BXM NATACION'!$A$3:$F$4952,5,FALSE),"")</f>
        <v>BXM</v>
      </c>
      <c r="G37" s="9">
        <f>IF(F37&lt;&gt;0,VLOOKUP(B37,'[1]BXM NATACION'!$A$3:$G$4952,6,FALSE),"")</f>
        <v>0.0006597222222222221</v>
      </c>
      <c r="H37" s="4">
        <f>IF(G37&lt;&gt;0,VLOOKUP(B37,'[1]BXM NATACION'!$A$3:$H$4952,7,FALSE),"")</f>
        <v>0.00025462962962962955</v>
      </c>
      <c r="I37" s="5">
        <v>0.0016435185185185183</v>
      </c>
    </row>
    <row r="38" spans="1:9" ht="15">
      <c r="A38" s="8" t="s">
        <v>60</v>
      </c>
      <c r="B38" s="2">
        <v>31</v>
      </c>
      <c r="C38" s="8" t="str">
        <f>IF(B38&lt;&gt;0,VLOOKUP(B38,'[1]BXM NATACION'!$A$3:$C$4952,2,FALSE),"")</f>
        <v>ALEJANDRO</v>
      </c>
      <c r="D38" s="8" t="str">
        <f>IF(C38&lt;&gt;0,VLOOKUP(B38,'[1]BXM NATACION'!$A$3:$D$4952,3,FALSE),"")</f>
        <v>MENDEZ GARCIA</v>
      </c>
      <c r="E38" s="8" t="str">
        <f>IF(D38&lt;&gt;0,VLOOKUP(B38,'[1]BXM NATACION'!$A$3:$E$4952,4,FALSE),"")</f>
        <v>A.D. FOGAR DA XUVENTUDE</v>
      </c>
      <c r="F38" s="8" t="str">
        <f>IF(E38&lt;&gt;0,VLOOKUP(B38,'[1]BXM NATACION'!$A$3:$F$4952,5,FALSE),"")</f>
        <v>BXM</v>
      </c>
      <c r="G38" s="9">
        <f>IF(F38&lt;&gt;0,VLOOKUP(B38,'[1]BXM NATACION'!$A$3:$G$4952,6,FALSE),"")</f>
        <v>0.0006597222222222221</v>
      </c>
      <c r="H38" s="4">
        <f>IF(G38&lt;&gt;0,VLOOKUP(B38,'[1]BXM NATACION'!$A$3:$H$4952,7,FALSE),"")</f>
        <v>0.00025462962962962955</v>
      </c>
      <c r="I38" s="5">
        <v>0.001689814814814815</v>
      </c>
    </row>
    <row r="39" spans="1:9" ht="15">
      <c r="A39" s="8" t="s">
        <v>63</v>
      </c>
      <c r="B39" s="2">
        <v>24</v>
      </c>
      <c r="C39" s="8" t="str">
        <f>IF(B39&lt;&gt;0,VLOOKUP(B39,'[1]BXM NATACION'!$A$3:$C$4952,2,FALSE),"")</f>
        <v>BRAIS</v>
      </c>
      <c r="D39" s="8" t="str">
        <f>IF(C39&lt;&gt;0,VLOOKUP(B39,'[1]BXM NATACION'!$A$3:$D$4952,3,FALSE),"")</f>
        <v>FRAGA RODRIGUEZ</v>
      </c>
      <c r="E39" s="8" t="str">
        <f>IF(D39&lt;&gt;0,VLOOKUP(B39,'[1]BXM NATACION'!$A$3:$E$4952,4,FALSE),"")</f>
        <v>A.D. FOGAR DA XUVENTUDE</v>
      </c>
      <c r="F39" s="8" t="str">
        <f>IF(E39&lt;&gt;0,VLOOKUP(B39,'[1]BXM NATACION'!$A$3:$F$4952,5,FALSE),"")</f>
        <v>BXM</v>
      </c>
      <c r="G39" s="9">
        <f>IF(F39&lt;&gt;0,VLOOKUP(B39,'[1]BXM NATACION'!$A$3:$G$4952,6,FALSE),"")</f>
        <v>0.0005208333333333333</v>
      </c>
      <c r="H39" s="4">
        <f>IF(G39&lt;&gt;0,VLOOKUP(B39,'[1]BXM NATACION'!$A$3:$H$4952,7,FALSE),"")</f>
        <v>0.00011574074074074075</v>
      </c>
      <c r="I39" s="5">
        <v>0.0017592592592592592</v>
      </c>
    </row>
    <row r="40" spans="1:9" ht="15">
      <c r="A40" s="8" t="s">
        <v>67</v>
      </c>
      <c r="B40" s="2">
        <v>33</v>
      </c>
      <c r="C40" s="8" t="str">
        <f>IF(B40&lt;&gt;0,VLOOKUP(B40,'[1]BXM NATACION'!$A$3:$C$4952,2,FALSE),"")</f>
        <v>ALEXANDRE</v>
      </c>
      <c r="D40" s="8" t="str">
        <f>IF(C40&lt;&gt;0,VLOOKUP(B40,'[1]BXM NATACION'!$A$3:$D$4952,3,FALSE),"")</f>
        <v>ALVAREZ FERREIRA</v>
      </c>
      <c r="E40" s="8" t="str">
        <f>IF(D40&lt;&gt;0,VLOOKUP(B40,'[1]BXM NATACION'!$A$3:$E$4952,4,FALSE),"")</f>
        <v>BEARIZ TRIATLON</v>
      </c>
      <c r="F40" s="8" t="str">
        <f>IF(E40&lt;&gt;0,VLOOKUP(B40,'[1]BXM NATACION'!$A$3:$F$4952,5,FALSE),"")</f>
        <v>BXM</v>
      </c>
      <c r="G40" s="9">
        <f>IF(F40&lt;&gt;0,VLOOKUP(B40,'[1]BXM NATACION'!$A$3:$G$4952,6,FALSE),"")</f>
        <v>0.0007523148148148147</v>
      </c>
      <c r="H40" s="4">
        <f>IF(G40&lt;&gt;0,VLOOKUP(B40,'[1]BXM NATACION'!$A$3:$H$4952,7,FALSE),"")</f>
        <v>0.0003472222222222221</v>
      </c>
      <c r="I40" s="5">
        <v>0.0017592592592592592</v>
      </c>
    </row>
    <row r="44" spans="1:9" ht="21">
      <c r="A44" s="14" t="s">
        <v>68</v>
      </c>
      <c r="B44" s="15"/>
      <c r="C44" s="15"/>
      <c r="D44" s="15"/>
      <c r="E44" s="15"/>
      <c r="F44" s="15"/>
      <c r="G44" s="15"/>
      <c r="H44" s="16"/>
      <c r="I44" s="16"/>
    </row>
    <row r="45" spans="1:9" ht="45">
      <c r="A45" s="1" t="s">
        <v>1</v>
      </c>
      <c r="B45" s="1" t="s">
        <v>2</v>
      </c>
      <c r="C45" s="1" t="s">
        <v>3</v>
      </c>
      <c r="D45" s="1" t="s">
        <v>4</v>
      </c>
      <c r="E45" s="1" t="s">
        <v>5</v>
      </c>
      <c r="F45" s="1" t="s">
        <v>6</v>
      </c>
      <c r="G45" s="3" t="s">
        <v>7</v>
      </c>
      <c r="H45" s="3" t="s">
        <v>8</v>
      </c>
      <c r="I45" s="3" t="s">
        <v>9</v>
      </c>
    </row>
    <row r="46" spans="1:9" ht="15">
      <c r="A46" s="8" t="s">
        <v>10</v>
      </c>
      <c r="B46" s="2">
        <v>36</v>
      </c>
      <c r="C46" s="8" t="str">
        <f>IF(B46&lt;&gt;0,VLOOKUP(B46,'[2]ALF NATACION'!$A$3:$C$4956,2,FALSE),"")</f>
        <v>RAQUEL</v>
      </c>
      <c r="D46" s="8" t="str">
        <f>IF(C46&lt;&gt;0,VLOOKUP(B46,'[2]ALF NATACION'!$A$3:$D$4956,3,FALSE),"")</f>
        <v>RUIZ BRAGE</v>
      </c>
      <c r="E46" s="8" t="str">
        <f>IF(D46&lt;&gt;0,VLOOKUP(B46,'[2]ALF NATACION'!$A$3:$E$4956,4,FALSE),"")</f>
        <v>TRIATLON FERROL</v>
      </c>
      <c r="F46" s="8" t="str">
        <f>IF(E46&lt;&gt;0,VLOOKUP(B46,'[2]ALF NATACION'!$A$3:$F$4956,5,FALSE),"")</f>
        <v>ALF</v>
      </c>
      <c r="G46" s="9">
        <f>IF(F46&lt;&gt;0,VLOOKUP(B46,'[2]ALF NATACION'!$A$3:$G$4956,6,FALSE),"")</f>
        <v>0.0008217592592592592</v>
      </c>
      <c r="H46" s="9">
        <f>IF(G46&lt;&gt;0,VLOOKUP(B46,'[2]ALF NATACION'!$A$3:$H$4956,7,FALSE),"")</f>
        <v>1.1574074074074004E-05</v>
      </c>
      <c r="I46" s="5">
        <v>0.0011689814814814816</v>
      </c>
    </row>
    <row r="47" spans="1:9" ht="15">
      <c r="A47" s="8" t="s">
        <v>15</v>
      </c>
      <c r="B47" s="2">
        <v>35</v>
      </c>
      <c r="C47" s="8" t="str">
        <f>IF(B47&lt;&gt;0,VLOOKUP(B47,'[2]ALF NATACION'!$A$3:$C$4956,2,FALSE),"")</f>
        <v>UXIA</v>
      </c>
      <c r="D47" s="8" t="str">
        <f>IF(C47&lt;&gt;0,VLOOKUP(B47,'[2]ALF NATACION'!$A$3:$D$4956,3,FALSE),"")</f>
        <v>OROIS AMENAL</v>
      </c>
      <c r="E47" s="8" t="str">
        <f>IF(D47&lt;&gt;0,VLOOKUP(B47,'[2]ALF NATACION'!$A$3:$E$4956,4,FALSE),"")</f>
        <v>CLUB NATACION ARZUA</v>
      </c>
      <c r="F47" s="8" t="str">
        <f>IF(E47&lt;&gt;0,VLOOKUP(B47,'[2]ALF NATACION'!$A$3:$F$4956,5,FALSE),"")</f>
        <v>ALF</v>
      </c>
      <c r="G47" s="9">
        <f>IF(F47&lt;&gt;0,VLOOKUP(B47,'[2]ALF NATACION'!$A$3:$G$4956,6,FALSE),"")</f>
        <v>0.0008217592592592592</v>
      </c>
      <c r="H47" s="9">
        <f>IF(G47&lt;&gt;0,VLOOKUP(B47,'[2]ALF NATACION'!$A$3:$H$4956,7,FALSE),"")</f>
        <v>1.1574074074074004E-05</v>
      </c>
      <c r="I47" s="5">
        <v>0.00125</v>
      </c>
    </row>
    <row r="48" spans="1:9" ht="15">
      <c r="A48" s="8" t="s">
        <v>19</v>
      </c>
      <c r="B48" s="2">
        <v>38</v>
      </c>
      <c r="C48" s="8" t="str">
        <f>IF(B48&lt;&gt;0,VLOOKUP(B48,'[2]ALF NATACION'!$A$3:$C$4956,2,FALSE),"")</f>
        <v>IRENE</v>
      </c>
      <c r="D48" s="8" t="str">
        <f>IF(C48&lt;&gt;0,VLOOKUP(B48,'[2]ALF NATACION'!$A$3:$D$4956,3,FALSE),"")</f>
        <v>MERA</v>
      </c>
      <c r="E48" s="8" t="str">
        <f>IF(D48&lt;&gt;0,VLOOKUP(B48,'[2]ALF NATACION'!$A$3:$E$4956,4,FALSE),"")</f>
        <v>NAUTICO NARON-VISTAOPTICA</v>
      </c>
      <c r="F48" s="8" t="str">
        <f>IF(E48&lt;&gt;0,VLOOKUP(B48,'[2]ALF NATACION'!$A$3:$F$4956,5,FALSE),"")</f>
        <v>ALF</v>
      </c>
      <c r="G48" s="9">
        <f>IF(F48&lt;&gt;0,VLOOKUP(B48,'[2]ALF NATACION'!$A$3:$G$4956,6,FALSE),"")</f>
        <v>0.0009837962962962964</v>
      </c>
      <c r="H48" s="9">
        <f>IF(G48&lt;&gt;0,VLOOKUP(B48,'[2]ALF NATACION'!$A$3:$H$4956,7,FALSE),"")</f>
        <v>0.00017361111111111125</v>
      </c>
      <c r="I48" s="5">
        <v>0.0012731481481481483</v>
      </c>
    </row>
    <row r="49" spans="1:9" ht="15">
      <c r="A49" s="8" t="s">
        <v>22</v>
      </c>
      <c r="B49" s="2">
        <v>34</v>
      </c>
      <c r="C49" s="8" t="str">
        <f>IF(B49&lt;&gt;0,VLOOKUP(B49,'[2]ALF NATACION'!$A$3:$C$4956,2,FALSE),"")</f>
        <v>AGUEDA</v>
      </c>
      <c r="D49" s="8" t="str">
        <f>IF(C49&lt;&gt;0,VLOOKUP(B49,'[2]ALF NATACION'!$A$3:$D$4956,3,FALSE),"")</f>
        <v>CONS GESTIDO</v>
      </c>
      <c r="E49" s="8" t="str">
        <f>IF(D49&lt;&gt;0,VLOOKUP(B49,'[2]ALF NATACION'!$A$3:$E$4956,4,FALSE),"")</f>
        <v>COLEGIO SANTIAGO APOSTOL</v>
      </c>
      <c r="F49" s="8" t="str">
        <f>IF(E49&lt;&gt;0,VLOOKUP(B49,'[2]ALF NATACION'!$A$3:$F$4956,5,FALSE),"")</f>
        <v>ALF</v>
      </c>
      <c r="G49" s="9">
        <f>IF(F49&lt;&gt;0,VLOOKUP(B49,'[2]ALF NATACION'!$A$3:$G$4956,6,FALSE),"")</f>
        <v>0.0008101851851851852</v>
      </c>
      <c r="H49" s="9">
        <f>IF(G49&lt;&gt;0,VLOOKUP(B49,'[2]ALF NATACION'!$A$3:$H$4956,7,FALSE),"")</f>
        <v>0</v>
      </c>
      <c r="I49" s="5">
        <v>0.0013310185185185185</v>
      </c>
    </row>
    <row r="50" spans="1:9" ht="15">
      <c r="A50" s="8" t="s">
        <v>26</v>
      </c>
      <c r="B50" s="2">
        <v>37</v>
      </c>
      <c r="C50" s="8" t="str">
        <f>IF(B50&lt;&gt;0,VLOOKUP(B50,'[2]ALF NATACION'!$A$3:$C$4956,2,FALSE),"")</f>
        <v>ALBA</v>
      </c>
      <c r="D50" s="8" t="str">
        <f>IF(C50&lt;&gt;0,VLOOKUP(B50,'[2]ALF NATACION'!$A$3:$D$4956,3,FALSE),"")</f>
        <v>SENIN GARCIA</v>
      </c>
      <c r="E50" s="8" t="str">
        <f>IF(D50&lt;&gt;0,VLOOKUP(B50,'[2]ALF NATACION'!$A$3:$E$4956,4,FALSE),"")</f>
        <v>CLUB NATACION ARZUA</v>
      </c>
      <c r="F50" s="8" t="str">
        <f>IF(E50&lt;&gt;0,VLOOKUP(B50,'[2]ALF NATACION'!$A$3:$F$4956,5,FALSE),"")</f>
        <v>ALF</v>
      </c>
      <c r="G50" s="9">
        <f>IF(F50&lt;&gt;0,VLOOKUP(B50,'[2]ALF NATACION'!$A$3:$G$4956,6,FALSE),"")</f>
        <v>0.0009606481481481481</v>
      </c>
      <c r="H50" s="9">
        <f>IF(G50&lt;&gt;0,VLOOKUP(B50,'[2]ALF NATACION'!$A$3:$H$4956,7,FALSE),"")</f>
        <v>0.00015046296296296292</v>
      </c>
      <c r="I50" s="5">
        <v>0.0014814814814814814</v>
      </c>
    </row>
    <row r="51" spans="1:9" ht="15">
      <c r="A51" s="8" t="s">
        <v>30</v>
      </c>
      <c r="B51" s="2">
        <v>41</v>
      </c>
      <c r="C51" s="8" t="str">
        <f>IF(B51&lt;&gt;0,VLOOKUP(B51,'[2]ALF NATACION'!$A$3:$C$4956,2,FALSE),"")</f>
        <v>UXIA</v>
      </c>
      <c r="D51" s="8" t="str">
        <f>IF(C51&lt;&gt;0,VLOOKUP(B51,'[2]ALF NATACION'!$A$3:$D$4956,3,FALSE),"")</f>
        <v>FERNANDEZ  DIAZ</v>
      </c>
      <c r="E51" s="8" t="str">
        <f>IF(D51&lt;&gt;0,VLOOKUP(B51,'[2]ALF NATACION'!$A$3:$E$4956,4,FALSE),"")</f>
        <v>FEFEME A</v>
      </c>
      <c r="F51" s="8" t="str">
        <f>IF(E51&lt;&gt;0,VLOOKUP(B51,'[2]ALF NATACION'!$A$3:$F$4956,5,FALSE),"")</f>
        <v>ALF</v>
      </c>
      <c r="G51" s="9">
        <f>IF(F51&lt;&gt;0,VLOOKUP(B51,'[2]ALF NATACION'!$A$3:$G$4956,6,FALSE),"")</f>
        <v>0.0010416666666666667</v>
      </c>
      <c r="H51" s="9">
        <f>IF(G51&lt;&gt;0,VLOOKUP(B51,'[2]ALF NATACION'!$A$3:$H$4956,7,FALSE),"")</f>
        <v>0.0002314814814814815</v>
      </c>
      <c r="I51" s="5">
        <v>0.0015046296296296294</v>
      </c>
    </row>
    <row r="52" spans="1:9" ht="15">
      <c r="A52" s="8" t="s">
        <v>34</v>
      </c>
      <c r="B52" s="2">
        <v>39</v>
      </c>
      <c r="C52" s="8" t="str">
        <f>IF(B52&lt;&gt;0,VLOOKUP(B52,'[2]ALF NATACION'!$A$3:$C$4956,2,FALSE),"")</f>
        <v>ANDREA</v>
      </c>
      <c r="D52" s="8" t="str">
        <f>IF(C52&lt;&gt;0,VLOOKUP(B52,'[2]ALF NATACION'!$A$3:$D$4956,3,FALSE),"")</f>
        <v>VIDAL LAMAS</v>
      </c>
      <c r="E52" s="8" t="str">
        <f>IF(D52&lt;&gt;0,VLOOKUP(B52,'[2]ALF NATACION'!$A$3:$E$4956,4,FALSE),"")</f>
        <v>FEFEME A</v>
      </c>
      <c r="F52" s="8" t="str">
        <f>IF(E52&lt;&gt;0,VLOOKUP(B52,'[2]ALF NATACION'!$A$3:$F$4956,5,FALSE),"")</f>
        <v>ALF</v>
      </c>
      <c r="G52" s="9">
        <f>IF(F52&lt;&gt;0,VLOOKUP(B52,'[2]ALF NATACION'!$A$3:$G$4956,6,FALSE),"")</f>
        <v>0.0009953703703703704</v>
      </c>
      <c r="H52" s="9">
        <f>IF(G52&lt;&gt;0,VLOOKUP(B52,'[2]ALF NATACION'!$A$3:$H$4956,7,FALSE),"")</f>
        <v>0.00018518518518518526</v>
      </c>
      <c r="I52" s="5">
        <v>0.0015046296296296294</v>
      </c>
    </row>
    <row r="53" spans="1:9" ht="15">
      <c r="A53" s="8" t="s">
        <v>37</v>
      </c>
      <c r="B53" s="2">
        <v>42</v>
      </c>
      <c r="C53" s="8" t="str">
        <f>IF(B53&lt;&gt;0,VLOOKUP(B53,'[2]ALF NATACION'!$A$3:$C$4956,2,FALSE),"")</f>
        <v>ANDREA</v>
      </c>
      <c r="D53" s="8" t="str">
        <f>IF(C53&lt;&gt;0,VLOOKUP(B53,'[2]ALF NATACION'!$A$3:$D$4956,3,FALSE),"")</f>
        <v>PEREZ FERNANDEZ</v>
      </c>
      <c r="E53" s="8" t="str">
        <f>IF(D53&lt;&gt;0,VLOOKUP(B53,'[2]ALF NATACION'!$A$3:$E$4956,4,FALSE),"")</f>
        <v>TRIATLON MAR DE VIGO</v>
      </c>
      <c r="F53" s="8" t="str">
        <f>IF(E53&lt;&gt;0,VLOOKUP(B53,'[2]ALF NATACION'!$A$3:$F$4956,5,FALSE),"")</f>
        <v>ALF</v>
      </c>
      <c r="G53" s="9">
        <f>IF(F53&lt;&gt;0,VLOOKUP(B53,'[2]ALF NATACION'!$A$3:$G$4956,6,FALSE),"")</f>
        <v>0.0011342592592592591</v>
      </c>
      <c r="H53" s="4">
        <f>IF(G53&lt;&gt;0,VLOOKUP(B53,'[2]ALF NATACION'!$A$3:$H$4956,7,FALSE),"")</f>
        <v>0.00032407407407407396</v>
      </c>
      <c r="I53" s="5">
        <v>0.0015277777777777779</v>
      </c>
    </row>
    <row r="54" spans="1:9" ht="15">
      <c r="A54" s="8" t="s">
        <v>39</v>
      </c>
      <c r="B54" s="2">
        <v>40</v>
      </c>
      <c r="C54" s="8" t="str">
        <f>IF(B54&lt;&gt;0,VLOOKUP(B54,'[2]ALF NATACION'!$A$3:$C$4956,2,FALSE),"")</f>
        <v>LAURA</v>
      </c>
      <c r="D54" s="8" t="str">
        <f>IF(C54&lt;&gt;0,VLOOKUP(B54,'[2]ALF NATACION'!$A$3:$D$4956,3,FALSE),"")</f>
        <v>DOPAZO</v>
      </c>
      <c r="E54" s="8" t="str">
        <f>IF(D54&lt;&gt;0,VLOOKUP(B54,'[2]ALF NATACION'!$A$3:$E$4956,4,FALSE),"")</f>
        <v>NAUTICO NARON-VISTAOPTICA</v>
      </c>
      <c r="F54" s="8" t="str">
        <f>IF(E54&lt;&gt;0,VLOOKUP(B54,'[2]ALF NATACION'!$A$3:$F$4956,5,FALSE),"")</f>
        <v>ALF</v>
      </c>
      <c r="G54" s="9">
        <f>IF(F54&lt;&gt;0,VLOOKUP(B54,'[2]ALF NATACION'!$A$3:$G$4956,6,FALSE),"")</f>
        <v>0.0009953703703703704</v>
      </c>
      <c r="H54" s="4">
        <f>IF(G54&lt;&gt;0,VLOOKUP(B54,'[2]ALF NATACION'!$A$3:$H$4956,7,FALSE),"")</f>
        <v>0.00018518518518518526</v>
      </c>
      <c r="I54" s="5">
        <v>0.0016319444444444445</v>
      </c>
    </row>
    <row r="55" spans="1:9" ht="15">
      <c r="A55" s="8" t="s">
        <v>43</v>
      </c>
      <c r="B55" s="2">
        <v>44</v>
      </c>
      <c r="C55" s="8" t="str">
        <f>IF(B55&lt;&gt;0,VLOOKUP(B55,'[2]ALF NATACION'!$A$3:$C$4956,2,FALSE),"")</f>
        <v>CONSUELO</v>
      </c>
      <c r="D55" s="8" t="str">
        <f>IF(C55&lt;&gt;0,VLOOKUP(B55,'[2]ALF NATACION'!$A$3:$D$4956,3,FALSE),"")</f>
        <v>QUINTANS BADILLO</v>
      </c>
      <c r="E55" s="8" t="str">
        <f>IF(D55&lt;&gt;0,VLOOKUP(B55,'[2]ALF NATACION'!$A$3:$E$4956,4,FALSE),"")</f>
        <v>ARCADE INFORHOUSE SANTIAGO</v>
      </c>
      <c r="F55" s="8" t="str">
        <f>IF(E55&lt;&gt;0,VLOOKUP(B55,'[2]ALF NATACION'!$A$3:$F$4956,5,FALSE),"")</f>
        <v>ALF</v>
      </c>
      <c r="G55" s="9">
        <f>IF(F55&lt;&gt;0,VLOOKUP(B55,'[2]ALF NATACION'!$A$3:$G$4956,6,FALSE),"")</f>
        <v>0.0012847222222222223</v>
      </c>
      <c r="H55" s="4">
        <f>IF(G55&lt;&gt;0,VLOOKUP(B55,'[2]ALF NATACION'!$A$3:$H$4956,7,FALSE),"")</f>
        <v>0.0004745370370370371</v>
      </c>
      <c r="I55" s="5">
        <v>0.0017824074074074072</v>
      </c>
    </row>
    <row r="56" spans="1:9" ht="15">
      <c r="A56" s="8" t="s">
        <v>47</v>
      </c>
      <c r="B56" s="2">
        <v>43</v>
      </c>
      <c r="C56" s="8" t="str">
        <f>IF(B56&lt;&gt;0,VLOOKUP(B56,'[2]ALF NATACION'!$A$3:$C$4956,2,FALSE),"")</f>
        <v>ANDREA</v>
      </c>
      <c r="D56" s="8" t="str">
        <f>IF(C56&lt;&gt;0,VLOOKUP(B56,'[2]ALF NATACION'!$A$3:$D$4956,3,FALSE),"")</f>
        <v>MARTINEZ HERMIDA</v>
      </c>
      <c r="E56" s="8" t="str">
        <f>IF(D56&lt;&gt;0,VLOOKUP(B56,'[2]ALF NATACION'!$A$3:$E$4956,4,FALSE),"")</f>
        <v>NAUTICO NARON-VISTAOPTICA</v>
      </c>
      <c r="F56" s="8" t="str">
        <f>IF(E56&lt;&gt;0,VLOOKUP(B56,'[2]ALF NATACION'!$A$3:$F$4956,5,FALSE),"")</f>
        <v>ALF</v>
      </c>
      <c r="G56" s="9">
        <f>IF(F56&lt;&gt;0,VLOOKUP(B56,'[2]ALF NATACION'!$A$3:$G$4956,6,FALSE),"")</f>
        <v>0.00125</v>
      </c>
      <c r="H56" s="4">
        <f>IF(G56&lt;&gt;0,VLOOKUP(B56,'[2]ALF NATACION'!$A$3:$H$4956,7,FALSE),"")</f>
        <v>0.00043981481481481486</v>
      </c>
      <c r="I56" s="5">
        <v>0.0021412037037037038</v>
      </c>
    </row>
    <row r="61" spans="1:9" ht="21">
      <c r="A61" s="14" t="s">
        <v>69</v>
      </c>
      <c r="B61" s="15"/>
      <c r="C61" s="15"/>
      <c r="D61" s="15"/>
      <c r="E61" s="15"/>
      <c r="F61" s="15"/>
      <c r="G61" s="15"/>
      <c r="H61" s="16"/>
      <c r="I61" s="16"/>
    </row>
    <row r="62" spans="1:9" ht="45">
      <c r="A62" s="1" t="s">
        <v>1</v>
      </c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3" t="s">
        <v>7</v>
      </c>
      <c r="H62" s="3" t="s">
        <v>8</v>
      </c>
      <c r="I62" s="3" t="s">
        <v>9</v>
      </c>
    </row>
    <row r="63" spans="1:9" ht="15">
      <c r="A63" s="8" t="s">
        <v>10</v>
      </c>
      <c r="B63" s="2">
        <v>45</v>
      </c>
      <c r="C63" s="8" t="str">
        <f>IF(B63&lt;&gt;0,VLOOKUP(B63,'[3]ALM NATACION'!$A$3:$C$4967,2,FALSE),"")</f>
        <v>RAUL</v>
      </c>
      <c r="D63" s="8" t="str">
        <f>IF(C63&lt;&gt;0,VLOOKUP(B63,'[3]ALM NATACION'!$A$3:$D$4967,3,FALSE),"")</f>
        <v>SEGADE MARIÑO</v>
      </c>
      <c r="E63" s="8" t="str">
        <f>IF(D63&lt;&gt;0,VLOOKUP(B63,'[3]ALM NATACION'!$A$3:$E$4967,4,FALSE),"")</f>
        <v>CLUB NATACION ARZUA</v>
      </c>
      <c r="F63" s="8" t="str">
        <f>IF(E63&lt;&gt;0,VLOOKUP(B63,'[3]ALM NATACION'!$A$3:$F$4967,5,FALSE),"")</f>
        <v>ALM</v>
      </c>
      <c r="G63" s="9">
        <f>IF(F63&lt;&gt;0,VLOOKUP(B63,'[3]ALM NATACION'!$A$3:$G$4967,6,FALSE),"")</f>
        <v>0.000775462962962963</v>
      </c>
      <c r="H63" s="4">
        <f>IF(G63&lt;&gt;0,VLOOKUP(B63,'[3]ALM NATACION'!$A$3:$H$4967,7,FALSE),"")</f>
        <v>0</v>
      </c>
      <c r="I63" s="5">
        <v>0.0011111111111111111</v>
      </c>
    </row>
    <row r="64" spans="1:9" ht="15">
      <c r="A64" s="8" t="s">
        <v>15</v>
      </c>
      <c r="B64" s="2">
        <v>50</v>
      </c>
      <c r="C64" s="8" t="str">
        <f>IF(B64&lt;&gt;0,VLOOKUP(B64,'[3]ALM NATACION'!$A$3:$C$4967,2,FALSE),"")</f>
        <v>DANIEL</v>
      </c>
      <c r="D64" s="8" t="str">
        <f>IF(C64&lt;&gt;0,VLOOKUP(B64,'[3]ALM NATACION'!$A$3:$D$4967,3,FALSE),"")</f>
        <v>RIOS GRAÑA</v>
      </c>
      <c r="E64" s="8" t="str">
        <f>IF(D64&lt;&gt;0,VLOOKUP(B64,'[3]ALM NATACION'!$A$3:$E$4967,4,FALSE),"")</f>
        <v>TRIATLON FERROL</v>
      </c>
      <c r="F64" s="8" t="str">
        <f>IF(E64&lt;&gt;0,VLOOKUP(B64,'[3]ALM NATACION'!$A$3:$F$4967,5,FALSE),"")</f>
        <v>ALM</v>
      </c>
      <c r="G64" s="9">
        <f>IF(F64&lt;&gt;0,VLOOKUP(B64,'[3]ALM NATACION'!$A$3:$G$4967,6,FALSE),"")</f>
        <v>0.0008796296296296296</v>
      </c>
      <c r="H64" s="4">
        <f>IF(G64&lt;&gt;0,VLOOKUP(B64,'[3]ALM NATACION'!$A$3:$H$4967,7,FALSE),"")</f>
        <v>0.00010416666666666658</v>
      </c>
      <c r="I64" s="5">
        <v>0.0011805555555555556</v>
      </c>
    </row>
    <row r="65" spans="1:9" ht="15">
      <c r="A65" s="8" t="s">
        <v>19</v>
      </c>
      <c r="B65" s="2">
        <v>51</v>
      </c>
      <c r="C65" s="8" t="str">
        <f>IF(B65&lt;&gt;0,VLOOKUP(B65,'[3]ALM NATACION'!$A$3:$C$4967,2,FALSE),"")</f>
        <v>XOEL</v>
      </c>
      <c r="D65" s="8" t="str">
        <f>IF(C65&lt;&gt;0,VLOOKUP(B65,'[3]ALM NATACION'!$A$3:$D$4967,3,FALSE),"")</f>
        <v>AMBOAGE RIAL</v>
      </c>
      <c r="E65" s="8" t="str">
        <f>IF(D65&lt;&gt;0,VLOOKUP(B65,'[3]ALM NATACION'!$A$3:$E$4967,4,FALSE),"")</f>
        <v>CLUB NATACION ARZUA</v>
      </c>
      <c r="F65" s="8" t="str">
        <f>IF(E65&lt;&gt;0,VLOOKUP(B65,'[3]ALM NATACION'!$A$3:$F$4967,5,FALSE),"")</f>
        <v>ALM</v>
      </c>
      <c r="G65" s="9">
        <f>IF(F65&lt;&gt;0,VLOOKUP(B65,'[3]ALM NATACION'!$A$3:$G$4967,6,FALSE),"")</f>
        <v>0.0008796296296296296</v>
      </c>
      <c r="H65" s="4">
        <f>IF(G65&lt;&gt;0,VLOOKUP(B65,'[3]ALM NATACION'!$A$3:$H$4967,7,FALSE),"")</f>
        <v>0.00010416666666666658</v>
      </c>
      <c r="I65" s="5">
        <v>0.0012268518518518518</v>
      </c>
    </row>
    <row r="66" spans="1:9" ht="15">
      <c r="A66" s="8" t="s">
        <v>22</v>
      </c>
      <c r="B66" s="2">
        <v>49</v>
      </c>
      <c r="C66" s="8" t="str">
        <f>IF(B66&lt;&gt;0,VLOOKUP(B66,'[3]ALM NATACION'!$A$3:$C$4967,2,FALSE),"")</f>
        <v>MARTIN</v>
      </c>
      <c r="D66" s="8" t="str">
        <f>IF(C66&lt;&gt;0,VLOOKUP(B66,'[3]ALM NATACION'!$A$3:$D$4967,3,FALSE),"")</f>
        <v>FREIJE TORNEIRO</v>
      </c>
      <c r="E66" s="8" t="str">
        <f>IF(D66&lt;&gt;0,VLOOKUP(B66,'[3]ALM NATACION'!$A$3:$E$4967,4,FALSE),"")</f>
        <v>FEFEME A</v>
      </c>
      <c r="F66" s="8" t="str">
        <f>IF(E66&lt;&gt;0,VLOOKUP(B66,'[3]ALM NATACION'!$A$3:$F$4967,5,FALSE),"")</f>
        <v>ALM</v>
      </c>
      <c r="G66" s="9">
        <f>IF(F66&lt;&gt;0,VLOOKUP(B66,'[3]ALM NATACION'!$A$3:$G$4967,6,FALSE),"")</f>
        <v>0.0008564814814814815</v>
      </c>
      <c r="H66" s="4">
        <f>IF(G66&lt;&gt;0,VLOOKUP(B66,'[3]ALM NATACION'!$A$3:$H$4967,7,FALSE),"")</f>
        <v>8.101851851851846E-05</v>
      </c>
      <c r="I66" s="5">
        <v>0.0012384259259259258</v>
      </c>
    </row>
    <row r="67" spans="1:9" ht="15">
      <c r="A67" s="8" t="s">
        <v>26</v>
      </c>
      <c r="B67" s="2">
        <v>47</v>
      </c>
      <c r="C67" s="8" t="str">
        <f>IF(B67&lt;&gt;0,VLOOKUP(B67,'[3]ALM NATACION'!$A$3:$C$4967,2,FALSE),"")</f>
        <v>JORGE</v>
      </c>
      <c r="D67" s="8" t="str">
        <f>IF(C67&lt;&gt;0,VLOOKUP(B67,'[3]ALM NATACION'!$A$3:$D$4967,3,FALSE),"")</f>
        <v>GONZALEZ MARIÑO</v>
      </c>
      <c r="E67" s="8" t="str">
        <f>IF(D67&lt;&gt;0,VLOOKUP(B67,'[3]ALM NATACION'!$A$3:$E$4967,4,FALSE),"")</f>
        <v>NATACIÓN RIVEIRA</v>
      </c>
      <c r="F67" s="8" t="str">
        <f>IF(E67&lt;&gt;0,VLOOKUP(B67,'[3]ALM NATACION'!$A$3:$F$4967,5,FALSE),"")</f>
        <v>ALM</v>
      </c>
      <c r="G67" s="9">
        <f>IF(F67&lt;&gt;0,VLOOKUP(B67,'[3]ALM NATACION'!$A$3:$G$4967,6,FALSE),"")</f>
        <v>0.0008333333333333334</v>
      </c>
      <c r="H67" s="4">
        <f>IF(G67&lt;&gt;0,VLOOKUP(B67,'[3]ALM NATACION'!$A$3:$H$4967,7,FALSE),"")</f>
        <v>5.7870370370370345E-05</v>
      </c>
      <c r="I67" s="5">
        <v>0.0013194444444444443</v>
      </c>
    </row>
    <row r="68" spans="1:9" ht="15">
      <c r="A68" s="8" t="s">
        <v>30</v>
      </c>
      <c r="B68" s="2">
        <v>46</v>
      </c>
      <c r="C68" s="8" t="str">
        <f>IF(B68&lt;&gt;0,VLOOKUP(B68,'[3]ALM NATACION'!$A$3:$C$4967,2,FALSE),"")</f>
        <v>MANUEL</v>
      </c>
      <c r="D68" s="8" t="str">
        <f>IF(C68&lt;&gt;0,VLOOKUP(B68,'[3]ALM NATACION'!$A$3:$D$4967,3,FALSE),"")</f>
        <v>VERDES COLLAZO</v>
      </c>
      <c r="E68" s="8" t="str">
        <f>IF(D68&lt;&gt;0,VLOOKUP(B68,'[3]ALM NATACION'!$A$3:$E$4967,4,FALSE),"")</f>
        <v>A.D. FOGAR DA XUVENTUDE</v>
      </c>
      <c r="F68" s="8" t="str">
        <f>IF(E68&lt;&gt;0,VLOOKUP(B68,'[3]ALM NATACION'!$A$3:$F$4967,5,FALSE),"")</f>
        <v>ALM</v>
      </c>
      <c r="G68" s="9">
        <f>IF(F68&lt;&gt;0,VLOOKUP(B68,'[3]ALM NATACION'!$A$3:$G$4967,6,FALSE),"")</f>
        <v>0.000787037037037037</v>
      </c>
      <c r="H68" s="4">
        <f>IF(G68&lt;&gt;0,VLOOKUP(B68,'[3]ALM NATACION'!$A$3:$H$4967,7,FALSE),"")</f>
        <v>1.1574074074074004E-05</v>
      </c>
      <c r="I68" s="5">
        <v>0.0013310185185185185</v>
      </c>
    </row>
    <row r="69" spans="1:9" ht="15">
      <c r="A69" s="8" t="s">
        <v>34</v>
      </c>
      <c r="B69" s="2">
        <v>48</v>
      </c>
      <c r="C69" s="8" t="str">
        <f>IF(B69&lt;&gt;0,VLOOKUP(B69,'[3]ALM NATACION'!$A$3:$C$4967,2,FALSE),"")</f>
        <v>IAGO</v>
      </c>
      <c r="D69" s="8" t="str">
        <f>IF(C69&lt;&gt;0,VLOOKUP(B69,'[3]ALM NATACION'!$A$3:$D$4967,3,FALSE),"")</f>
        <v>ABELENDA RODRIGUEZ</v>
      </c>
      <c r="E69" s="8" t="str">
        <f>IF(D69&lt;&gt;0,VLOOKUP(B69,'[3]ALM NATACION'!$A$3:$E$4967,4,FALSE),"")</f>
        <v>A.D. FOGAR DA XUVENTUDE</v>
      </c>
      <c r="F69" s="8" t="str">
        <f>IF(E69&lt;&gt;0,VLOOKUP(B69,'[3]ALM NATACION'!$A$3:$F$4967,5,FALSE),"")</f>
        <v>ALM</v>
      </c>
      <c r="G69" s="9">
        <f>IF(F69&lt;&gt;0,VLOOKUP(B69,'[3]ALM NATACION'!$A$3:$G$4967,6,FALSE),"")</f>
        <v>0.0008564814814814815</v>
      </c>
      <c r="H69" s="4">
        <f>IF(G69&lt;&gt;0,VLOOKUP(B69,'[3]ALM NATACION'!$A$3:$H$4967,7,FALSE),"")</f>
        <v>8.101851851851846E-05</v>
      </c>
      <c r="I69" s="5">
        <v>0.0013425925925925925</v>
      </c>
    </row>
    <row r="70" spans="1:9" ht="15">
      <c r="A70" s="8" t="s">
        <v>37</v>
      </c>
      <c r="B70" s="2">
        <v>57</v>
      </c>
      <c r="C70" s="8" t="str">
        <f>IF(B70&lt;&gt;0,VLOOKUP(B70,'[3]ALM NATACION'!$A$3:$C$4967,2,FALSE),"")</f>
        <v>JAVIER</v>
      </c>
      <c r="D70" s="8" t="str">
        <f>IF(C70&lt;&gt;0,VLOOKUP(B70,'[3]ALM NATACION'!$A$3:$D$4967,3,FALSE),"")</f>
        <v>PENA CUESTA</v>
      </c>
      <c r="E70" s="8" t="str">
        <f>IF(D70&lt;&gt;0,VLOOKUP(B70,'[3]ALM NATACION'!$A$3:$E$4967,4,FALSE),"")</f>
        <v>FEFEME A</v>
      </c>
      <c r="F70" s="8" t="str">
        <f>IF(E70&lt;&gt;0,VLOOKUP(B70,'[3]ALM NATACION'!$A$3:$F$4967,5,FALSE),"")</f>
        <v>ALM</v>
      </c>
      <c r="G70" s="9">
        <f>IF(F70&lt;&gt;0,VLOOKUP(B70,'[3]ALM NATACION'!$A$3:$G$4967,6,FALSE),"")</f>
        <v>0.0010648148148148147</v>
      </c>
      <c r="H70" s="4">
        <f>IF(G70&lt;&gt;0,VLOOKUP(B70,'[3]ALM NATACION'!$A$3:$H$4967,7,FALSE),"")</f>
        <v>0.0002893518518518516</v>
      </c>
      <c r="I70" s="5">
        <v>0.0014930555555555556</v>
      </c>
    </row>
    <row r="71" spans="1:9" ht="15">
      <c r="A71" s="8" t="s">
        <v>39</v>
      </c>
      <c r="B71" s="2">
        <v>53</v>
      </c>
      <c r="C71" s="8" t="str">
        <f>IF(B71&lt;&gt;0,VLOOKUP(B71,'[3]ALM NATACION'!$A$3:$C$4967,2,FALSE),"")</f>
        <v>DANIEL</v>
      </c>
      <c r="D71" s="8" t="str">
        <f>IF(C71&lt;&gt;0,VLOOKUP(B71,'[3]ALM NATACION'!$A$3:$D$4967,3,FALSE),"")</f>
        <v>GONZALEZ  CARRICOBA</v>
      </c>
      <c r="E71" s="8" t="str">
        <f>IF(D71&lt;&gt;0,VLOOKUP(B71,'[3]ALM NATACION'!$A$3:$E$4967,4,FALSE),"")</f>
        <v>FEFEME A</v>
      </c>
      <c r="F71" s="8" t="str">
        <f>IF(E71&lt;&gt;0,VLOOKUP(B71,'[3]ALM NATACION'!$A$3:$F$4967,5,FALSE),"")</f>
        <v>ALM</v>
      </c>
      <c r="G71" s="9">
        <f>IF(F71&lt;&gt;0,VLOOKUP(B71,'[3]ALM NATACION'!$A$3:$G$4967,6,FALSE),"")</f>
        <v>0.0010069444444444444</v>
      </c>
      <c r="H71" s="4">
        <f>IF(G71&lt;&gt;0,VLOOKUP(B71,'[3]ALM NATACION'!$A$3:$H$4967,7,FALSE),"")</f>
        <v>0.00023148148148148138</v>
      </c>
      <c r="I71" s="5">
        <v>0.0015046296296296294</v>
      </c>
    </row>
    <row r="72" spans="1:9" ht="15">
      <c r="A72" s="8" t="s">
        <v>43</v>
      </c>
      <c r="B72" s="2">
        <v>60</v>
      </c>
      <c r="C72" s="8" t="str">
        <f>IF(B72&lt;&gt;0,VLOOKUP(B72,'[3]ALM NATACION'!$A$3:$C$4967,2,FALSE),"")</f>
        <v>XOAN</v>
      </c>
      <c r="D72" s="8" t="str">
        <f>IF(C72&lt;&gt;0,VLOOKUP(B72,'[3]ALM NATACION'!$A$3:$D$4967,3,FALSE),"")</f>
        <v>DIAZ FONTICOBA</v>
      </c>
      <c r="E72" s="8" t="str">
        <f>IF(D72&lt;&gt;0,VLOOKUP(B72,'[3]ALM NATACION'!$A$3:$E$4967,4,FALSE),"")</f>
        <v>NAUTICO NARON-VISTAOPTICA</v>
      </c>
      <c r="F72" s="8" t="str">
        <f>IF(E72&lt;&gt;0,VLOOKUP(B72,'[3]ALM NATACION'!$A$3:$F$4967,5,FALSE),"")</f>
        <v>ALM</v>
      </c>
      <c r="G72" s="9">
        <f>IF(F72&lt;&gt;0,VLOOKUP(B72,'[3]ALM NATACION'!$A$3:$G$4967,6,FALSE),"")</f>
        <v>0.0011458333333333333</v>
      </c>
      <c r="H72" s="4">
        <f>IF(G72&lt;&gt;0,VLOOKUP(B72,'[3]ALM NATACION'!$A$3:$H$4967,7,FALSE),"")</f>
        <v>0.0003703703703703703</v>
      </c>
      <c r="I72" s="5">
        <v>0.0015046296296296294</v>
      </c>
    </row>
    <row r="73" spans="1:9" ht="15">
      <c r="A73" s="8" t="s">
        <v>47</v>
      </c>
      <c r="B73" s="2">
        <v>52</v>
      </c>
      <c r="C73" s="8" t="str">
        <f>IF(B73&lt;&gt;0,VLOOKUP(B73,'[3]ALM NATACION'!$A$3:$C$4967,2,FALSE),"")</f>
        <v>YAGO</v>
      </c>
      <c r="D73" s="8" t="str">
        <f>IF(C73&lt;&gt;0,VLOOKUP(B73,'[3]ALM NATACION'!$A$3:$D$4967,3,FALSE),"")</f>
        <v>FERNANDEZ ESPIÑEIRA</v>
      </c>
      <c r="E73" s="8" t="str">
        <f>IF(D73&lt;&gt;0,VLOOKUP(B73,'[3]ALM NATACION'!$A$3:$E$4967,4,FALSE),"")</f>
        <v>NAUTICO NARON-VISTAOPTICA</v>
      </c>
      <c r="F73" s="8" t="str">
        <f>IF(E73&lt;&gt;0,VLOOKUP(B73,'[3]ALM NATACION'!$A$3:$F$4967,5,FALSE),"")</f>
        <v>ALM</v>
      </c>
      <c r="G73" s="9">
        <f>IF(F73&lt;&gt;0,VLOOKUP(B73,'[3]ALM NATACION'!$A$3:$G$4967,6,FALSE),"")</f>
        <v>0.0009490740740740741</v>
      </c>
      <c r="H73" s="4">
        <f>IF(G73&lt;&gt;0,VLOOKUP(B73,'[3]ALM NATACION'!$A$3:$H$4967,7,FALSE),"")</f>
        <v>0.00017361111111111104</v>
      </c>
      <c r="I73" s="5">
        <v>0.001550925925925926</v>
      </c>
    </row>
    <row r="74" spans="1:9" ht="15">
      <c r="A74" s="8" t="s">
        <v>50</v>
      </c>
      <c r="B74" s="2">
        <v>56</v>
      </c>
      <c r="C74" s="8" t="str">
        <f>IF(B74&lt;&gt;0,VLOOKUP(B74,'[3]ALM NATACION'!$A$3:$C$4967,2,FALSE),"")</f>
        <v>MARTIN</v>
      </c>
      <c r="D74" s="8" t="str">
        <f>IF(C74&lt;&gt;0,VLOOKUP(B74,'[3]ALM NATACION'!$A$3:$D$4967,3,FALSE),"")</f>
        <v>MOREIRA RIVAS</v>
      </c>
      <c r="E74" s="8" t="str">
        <f>IF(D74&lt;&gt;0,VLOOKUP(B74,'[3]ALM NATACION'!$A$3:$E$4967,4,FALSE),"")</f>
        <v>CLUB TRIATLON GALAICO</v>
      </c>
      <c r="F74" s="8" t="str">
        <f>IF(E74&lt;&gt;0,VLOOKUP(B74,'[3]ALM NATACION'!$A$3:$F$4967,5,FALSE),"")</f>
        <v>ALM</v>
      </c>
      <c r="G74" s="9">
        <f>IF(F74&lt;&gt;0,VLOOKUP(B74,'[3]ALM NATACION'!$A$3:$G$4967,6,FALSE),"")</f>
        <v>0.0010416666666666667</v>
      </c>
      <c r="H74" s="4">
        <f>IF(G74&lt;&gt;0,VLOOKUP(B74,'[3]ALM NATACION'!$A$3:$H$4967,7,FALSE),"")</f>
        <v>0.0002662037037037036</v>
      </c>
      <c r="I74" s="5">
        <v>0.0016203703703703703</v>
      </c>
    </row>
    <row r="75" spans="1:9" ht="15">
      <c r="A75" s="8" t="s">
        <v>54</v>
      </c>
      <c r="B75" s="2">
        <v>55</v>
      </c>
      <c r="C75" s="8" t="str">
        <f>IF(B75&lt;&gt;0,VLOOKUP(B75,'[3]ALM NATACION'!$A$3:$C$4967,2,FALSE),"")</f>
        <v>ANTON</v>
      </c>
      <c r="D75" s="8" t="str">
        <f>IF(C75&lt;&gt;0,VLOOKUP(B75,'[3]ALM NATACION'!$A$3:$D$4967,3,FALSE),"")</f>
        <v>LOPEZ ABELEDO</v>
      </c>
      <c r="E75" s="8" t="str">
        <f>IF(D75&lt;&gt;0,VLOOKUP(B75,'[3]ALM NATACION'!$A$3:$E$4967,4,FALSE),"")</f>
        <v>NAUTICO NARON-VISTAOPTICA</v>
      </c>
      <c r="F75" s="8" t="str">
        <f>IF(E75&lt;&gt;0,VLOOKUP(B75,'[3]ALM NATACION'!$A$3:$F$4967,5,FALSE),"")</f>
        <v>ALM</v>
      </c>
      <c r="G75" s="9">
        <f>IF(F75&lt;&gt;0,VLOOKUP(B75,'[3]ALM NATACION'!$A$3:$G$4967,6,FALSE),"")</f>
        <v>0.0010300925925925926</v>
      </c>
      <c r="H75" s="4">
        <f>IF(G75&lt;&gt;0,VLOOKUP(B75,'[3]ALM NATACION'!$A$3:$H$4967,7,FALSE),"")</f>
        <v>0.0002546296296296296</v>
      </c>
      <c r="I75" s="5">
        <v>0.0017013888888888892</v>
      </c>
    </row>
    <row r="76" spans="1:9" ht="15">
      <c r="A76" s="8" t="s">
        <v>57</v>
      </c>
      <c r="B76" s="2">
        <v>54</v>
      </c>
      <c r="C76" s="8" t="str">
        <f>IF(B76&lt;&gt;0,VLOOKUP(B76,'[3]ALM NATACION'!$A$3:$C$4967,2,FALSE),"")</f>
        <v>SAMUEL</v>
      </c>
      <c r="D76" s="8" t="str">
        <f>IF(C76&lt;&gt;0,VLOOKUP(B76,'[3]ALM NATACION'!$A$3:$D$4967,3,FALSE),"")</f>
        <v>MENDEZ PEREZ</v>
      </c>
      <c r="E76" s="8" t="str">
        <f>IF(D76&lt;&gt;0,VLOOKUP(B76,'[3]ALM NATACION'!$A$3:$E$4967,4,FALSE),"")</f>
        <v>FEFEME A</v>
      </c>
      <c r="F76" s="8" t="str">
        <f>IF(E76&lt;&gt;0,VLOOKUP(B76,'[3]ALM NATACION'!$A$3:$F$4967,5,FALSE),"")</f>
        <v>ALM</v>
      </c>
      <c r="G76" s="9">
        <f>IF(F76&lt;&gt;0,VLOOKUP(B76,'[3]ALM NATACION'!$A$3:$G$4967,6,FALSE),"")</f>
        <v>0.0010185185185185186</v>
      </c>
      <c r="H76" s="4">
        <f>IF(G76&lt;&gt;0,VLOOKUP(B76,'[3]ALM NATACION'!$A$3:$H$4967,7,FALSE),"")</f>
        <v>0.0002430555555555556</v>
      </c>
      <c r="I76" s="5">
        <v>0.001736111111111111</v>
      </c>
    </row>
    <row r="77" spans="1:9" ht="15">
      <c r="A77" s="8" t="s">
        <v>60</v>
      </c>
      <c r="B77" s="2">
        <v>58</v>
      </c>
      <c r="C77" s="8" t="str">
        <f>IF(B77&lt;&gt;0,VLOOKUP(B77,'[3]ALM NATACION'!$A$3:$C$4967,2,FALSE),"")</f>
        <v>BENITO</v>
      </c>
      <c r="D77" s="8" t="str">
        <f>IF(C77&lt;&gt;0,VLOOKUP(B77,'[3]ALM NATACION'!$A$3:$D$4967,3,FALSE),"")</f>
        <v>SILVA SAYANS</v>
      </c>
      <c r="E77" s="8" t="str">
        <f>IF(D77&lt;&gt;0,VLOOKUP(B77,'[3]ALM NATACION'!$A$3:$E$4967,4,FALSE),"")</f>
        <v>BEARIZ TRIATLON</v>
      </c>
      <c r="F77" s="8" t="str">
        <f>IF(E77&lt;&gt;0,VLOOKUP(B77,'[3]ALM NATACION'!$A$3:$F$4967,5,FALSE),"")</f>
        <v>ALM</v>
      </c>
      <c r="G77" s="9">
        <f>IF(F77&lt;&gt;0,VLOOKUP(B77,'[3]ALM NATACION'!$A$3:$G$4967,6,FALSE),"")</f>
        <v>0.0011226851851851851</v>
      </c>
      <c r="H77" s="4">
        <f>IF(G77&lt;&gt;0,VLOOKUP(B77,'[3]ALM NATACION'!$A$3:$H$4967,7,FALSE),"")</f>
        <v>0.00034722222222222207</v>
      </c>
      <c r="I77" s="5">
        <v>0.0019444444444444442</v>
      </c>
    </row>
    <row r="78" spans="1:9" ht="15">
      <c r="A78" s="8" t="s">
        <v>63</v>
      </c>
      <c r="B78" s="2">
        <v>59</v>
      </c>
      <c r="C78" s="8" t="str">
        <f>IF(B78&lt;&gt;0,VLOOKUP(B78,'[3]ALM NATACION'!$A$3:$C$4967,2,FALSE),"")</f>
        <v>PABLO</v>
      </c>
      <c r="D78" s="8" t="str">
        <f>IF(C78&lt;&gt;0,VLOOKUP(B78,'[3]ALM NATACION'!$A$3:$D$4967,3,FALSE),"")</f>
        <v>CARIDE ALONSO</v>
      </c>
      <c r="E78" s="8" t="str">
        <f>IF(D78&lt;&gt;0,VLOOKUP(B78,'[3]ALM NATACION'!$A$3:$E$4967,4,FALSE),"")</f>
        <v>BEARIZ TRIATLON</v>
      </c>
      <c r="F78" s="8" t="str">
        <f>IF(E78&lt;&gt;0,VLOOKUP(B78,'[3]ALM NATACION'!$A$3:$F$4967,5,FALSE),"")</f>
        <v>ALM</v>
      </c>
      <c r="G78" s="9">
        <f>IF(F78&lt;&gt;0,VLOOKUP(B78,'[3]ALM NATACION'!$A$3:$G$4967,6,FALSE),"")</f>
        <v>0.0011342592592592591</v>
      </c>
      <c r="H78" s="4">
        <f>IF(G78&lt;&gt;0,VLOOKUP(B78,'[3]ALM NATACION'!$A$3:$H$4967,7,FALSE),"")</f>
        <v>0.0003587962962962961</v>
      </c>
      <c r="I78" s="5">
        <v>0.002013888888888889</v>
      </c>
    </row>
    <row r="79" spans="1:9" ht="15">
      <c r="A79" s="8" t="s">
        <v>67</v>
      </c>
      <c r="B79" s="2">
        <v>61</v>
      </c>
      <c r="C79" s="8" t="str">
        <f>IF(B79&lt;&gt;0,VLOOKUP(B79,'[3]ALM NATACION'!$A$3:$C$4967,2,FALSE),"")</f>
        <v>JORGE</v>
      </c>
      <c r="D79" s="8" t="str">
        <f>IF(C79&lt;&gt;0,VLOOKUP(B79,'[3]ALM NATACION'!$A$3:$D$4967,3,FALSE),"")</f>
        <v>CONDE BLANCO</v>
      </c>
      <c r="E79" s="8" t="str">
        <f>IF(D79&lt;&gt;0,VLOOKUP(B79,'[3]ALM NATACION'!$A$3:$E$4967,4,FALSE),"")</f>
        <v>BEARIZ TRIATLON</v>
      </c>
      <c r="F79" s="8" t="str">
        <f>IF(E79&lt;&gt;0,VLOOKUP(B79,'[3]ALM NATACION'!$A$3:$F$4967,5,FALSE),"")</f>
        <v>ALM</v>
      </c>
      <c r="G79" s="9">
        <f>IF(F79&lt;&gt;0,VLOOKUP(B79,'[3]ALM NATACION'!$A$3:$G$4967,6,FALSE),"")</f>
        <v>0.0013541666666666667</v>
      </c>
      <c r="H79" s="4">
        <f>IF(G79&lt;&gt;0,VLOOKUP(B79,'[3]ALM NATACION'!$A$3:$H$4967,7,FALSE),"")</f>
        <v>0.0005787037037037037</v>
      </c>
      <c r="I79" s="5">
        <v>0.0021643518518518518</v>
      </c>
    </row>
    <row r="80" spans="1:9" ht="15">
      <c r="A80" s="8" t="s">
        <v>70</v>
      </c>
      <c r="B80" s="2">
        <v>62</v>
      </c>
      <c r="C80" s="8" t="str">
        <f>IF(B80&lt;&gt;0,VLOOKUP(B80,'[3]ALM NATACION'!$A$3:$C$4967,2,FALSE),"")</f>
        <v>RODRIGO</v>
      </c>
      <c r="D80" s="8" t="str">
        <f>IF(C80&lt;&gt;0,VLOOKUP(B80,'[3]ALM NATACION'!$A$3:$D$4967,3,FALSE),"")</f>
        <v>QUIROGA SILVEIRA</v>
      </c>
      <c r="E80" s="8" t="str">
        <f>IF(D80&lt;&gt;0,VLOOKUP(B80,'[3]ALM NATACION'!$A$3:$E$4967,4,FALSE),"")</f>
        <v>CLUB TRIATLON GALAICO</v>
      </c>
      <c r="F80" s="8" t="str">
        <f>IF(E80&lt;&gt;0,VLOOKUP(B80,'[3]ALM NATACION'!$A$3:$F$4967,5,FALSE),"")</f>
        <v>ALM</v>
      </c>
      <c r="G80" s="9">
        <f>IF(F80&lt;&gt;0,VLOOKUP(B80,'[3]ALM NATACION'!$A$3:$G$4967,6,FALSE),"")</f>
        <v>0.0016666666666666668</v>
      </c>
      <c r="H80" s="4">
        <f>IF(G80&lt;&gt;0,VLOOKUP(B80,'[3]ALM NATACION'!$A$3:$H$4967,7,FALSE),"")</f>
        <v>0.0008912037037037037</v>
      </c>
      <c r="I80" s="5">
        <v>0.0024421296296296296</v>
      </c>
    </row>
    <row r="82" spans="1:9" ht="21">
      <c r="A82" s="14" t="s">
        <v>75</v>
      </c>
      <c r="B82" s="15"/>
      <c r="C82" s="15"/>
      <c r="D82" s="15"/>
      <c r="E82" s="15"/>
      <c r="F82" s="15"/>
      <c r="G82" s="15"/>
      <c r="H82" s="16"/>
      <c r="I82" s="16"/>
    </row>
    <row r="83" spans="1:9" ht="45">
      <c r="A83" s="1" t="s">
        <v>1</v>
      </c>
      <c r="B83" s="1" t="s">
        <v>2</v>
      </c>
      <c r="C83" s="1" t="s">
        <v>3</v>
      </c>
      <c r="D83" s="1" t="s">
        <v>4</v>
      </c>
      <c r="E83" s="1" t="s">
        <v>5</v>
      </c>
      <c r="F83" s="1" t="s">
        <v>6</v>
      </c>
      <c r="G83" s="3" t="s">
        <v>7</v>
      </c>
      <c r="H83" s="3" t="s">
        <v>8</v>
      </c>
      <c r="I83" s="3" t="s">
        <v>9</v>
      </c>
    </row>
    <row r="84" spans="1:9" ht="15">
      <c r="A84" s="6" t="s">
        <v>10</v>
      </c>
      <c r="B84" s="2">
        <v>64</v>
      </c>
      <c r="C84" s="6" t="str">
        <f>IF(B84&lt;&gt;0,VLOOKUP(B84,'[4]IFF NATACION'!$A$3:$C$4962,2,FALSE),"")</f>
        <v>IRIA</v>
      </c>
      <c r="D84" s="6" t="str">
        <f>IF(C84&lt;&gt;0,VLOOKUP(B84,'[4]IFF NATACION'!$A$3:$D$4962,3,FALSE),"")</f>
        <v>RODRIGUEZ HUERTAS</v>
      </c>
      <c r="E84" s="6" t="str">
        <f>IF(D84&lt;&gt;0,VLOOKUP(B84,'[4]IFF NATACION'!$A$3:$E$4962,4,FALSE),"")</f>
        <v>CLUB ATLETISMO PORRIÑO</v>
      </c>
      <c r="F84" s="6" t="str">
        <f>IF(E84&lt;&gt;0,VLOOKUP(B84,'[4]IFF NATACION'!$A$3:$F$4962,5,FALSE),"")</f>
        <v>INF</v>
      </c>
      <c r="G84" s="7">
        <f>IF(F84&lt;&gt;0,VLOOKUP(B84,'[4]IFF NATACION'!$A$3:$G$4962,6,FALSE),"")</f>
        <v>0.0016782407407407406</v>
      </c>
      <c r="H84" s="4">
        <f>IF(G84&lt;&gt;0,VLOOKUP(B84,'[4]IFF NATACION'!$A$3:$H$4962,7,FALSE),"")</f>
        <v>3.472222222222223E-05</v>
      </c>
      <c r="I84" s="5">
        <v>0.0022569444444444447</v>
      </c>
    </row>
    <row r="85" spans="1:9" ht="15">
      <c r="A85" s="6" t="s">
        <v>15</v>
      </c>
      <c r="B85" s="2">
        <v>63</v>
      </c>
      <c r="C85" s="6" t="str">
        <f>IF(B85&lt;&gt;0,VLOOKUP(B85,'[4]IFF NATACION'!$A$3:$C$4962,2,FALSE),"")</f>
        <v>AROA</v>
      </c>
      <c r="D85" s="6" t="str">
        <f>IF(C85&lt;&gt;0,VLOOKUP(B85,'[4]IFF NATACION'!$A$3:$D$4962,3,FALSE),"")</f>
        <v>FREIJE TORNEIRO</v>
      </c>
      <c r="E85" s="6" t="str">
        <f>IF(D85&lt;&gt;0,VLOOKUP(B85,'[4]IFF NATACION'!$A$3:$E$4962,4,FALSE),"")</f>
        <v>FEFEME</v>
      </c>
      <c r="F85" s="6" t="str">
        <f>IF(E85&lt;&gt;0,VLOOKUP(B85,'[4]IFF NATACION'!$A$3:$F$4962,5,FALSE),"")</f>
        <v>INF</v>
      </c>
      <c r="G85" s="7">
        <f>IF(F85&lt;&gt;0,VLOOKUP(B85,'[4]IFF NATACION'!$A$3:$G$4962,6,FALSE),"")</f>
        <v>0.0016435185185185183</v>
      </c>
      <c r="H85" s="4">
        <f>IF(G85&lt;&gt;0,VLOOKUP(B85,'[4]IFF NATACION'!$A$3:$H$4962,7,FALSE),"")</f>
        <v>0</v>
      </c>
      <c r="I85" s="5">
        <v>0.002361111111111111</v>
      </c>
    </row>
    <row r="86" spans="1:9" ht="15">
      <c r="A86" s="6" t="s">
        <v>19</v>
      </c>
      <c r="B86" s="2">
        <v>65</v>
      </c>
      <c r="C86" s="6" t="str">
        <f>IF(B86&lt;&gt;0,VLOOKUP(B86,'[4]IFF NATACION'!$A$3:$C$4962,2,FALSE),"")</f>
        <v>CARLA</v>
      </c>
      <c r="D86" s="6" t="str">
        <f>IF(C86&lt;&gt;0,VLOOKUP(B86,'[4]IFF NATACION'!$A$3:$D$4962,3,FALSE),"")</f>
        <v>DIAZ TOIMIL</v>
      </c>
      <c r="E86" s="6" t="str">
        <f>IF(D86&lt;&gt;0,VLOOKUP(B86,'[4]IFF NATACION'!$A$3:$E$4962,4,FALSE),"")</f>
        <v>TRIATLON FERROL</v>
      </c>
      <c r="F86" s="6" t="str">
        <f>IF(E86&lt;&gt;0,VLOOKUP(B86,'[4]IFF NATACION'!$A$3:$F$4962,5,FALSE),"")</f>
        <v>INF</v>
      </c>
      <c r="G86" s="7">
        <f>IF(F86&lt;&gt;0,VLOOKUP(B86,'[4]IFF NATACION'!$A$3:$G$4962,6,FALSE),"")</f>
        <v>0.0017708333333333332</v>
      </c>
      <c r="H86" s="4">
        <f>IF(G86&lt;&gt;0,VLOOKUP(B86,'[4]IFF NATACION'!$A$3:$H$4962,7,FALSE),"")</f>
        <v>0.0001273148148148149</v>
      </c>
      <c r="I86" s="5">
        <v>0.002673611111111111</v>
      </c>
    </row>
    <row r="87" spans="1:9" ht="15">
      <c r="A87" s="6" t="s">
        <v>22</v>
      </c>
      <c r="B87" s="2">
        <v>69</v>
      </c>
      <c r="C87" s="6" t="str">
        <f>IF(B87&lt;&gt;0,VLOOKUP(B87,'[4]IFF NATACION'!$A$3:$C$4962,2,FALSE),"")</f>
        <v>REBECCA</v>
      </c>
      <c r="D87" s="6" t="str">
        <f>IF(C87&lt;&gt;0,VLOOKUP(B87,'[4]IFF NATACION'!$A$3:$D$4962,3,FALSE),"")</f>
        <v>CARNOTA FANDIÑO</v>
      </c>
      <c r="E87" s="6" t="str">
        <f>IF(D87&lt;&gt;0,VLOOKUP(B87,'[4]IFF NATACION'!$A$3:$E$4962,4,FALSE),"")</f>
        <v>A.D. FOGAR DA XUVENTUDE</v>
      </c>
      <c r="F87" s="6" t="str">
        <f>IF(E87&lt;&gt;0,VLOOKUP(B87,'[4]IFF NATACION'!$A$3:$F$4962,5,FALSE),"")</f>
        <v>INF</v>
      </c>
      <c r="G87" s="7">
        <f>IF(F87&lt;&gt;0,VLOOKUP(B87,'[4]IFF NATACION'!$A$3:$G$4962,6,FALSE),"")</f>
        <v>0.0018865740740740742</v>
      </c>
      <c r="H87" s="4">
        <f>IF(G87&lt;&gt;0,VLOOKUP(B87,'[4]IFF NATACION'!$A$3:$H$4962,7,FALSE),"")</f>
        <v>0.00024305555555555582</v>
      </c>
      <c r="I87" s="5">
        <v>0.0028124999999999995</v>
      </c>
    </row>
    <row r="88" spans="1:9" ht="15">
      <c r="A88" s="8" t="s">
        <v>26</v>
      </c>
      <c r="B88" s="2">
        <v>67</v>
      </c>
      <c r="C88" s="6" t="str">
        <f>IF(B88&lt;&gt;0,VLOOKUP(B88,'[4]IFF NATACION'!$A$3:$C$4962,2,FALSE),"")</f>
        <v>LORENA</v>
      </c>
      <c r="D88" s="6" t="str">
        <f>IF(C88&lt;&gt;0,VLOOKUP(B88,'[4]IFF NATACION'!$A$3:$D$4962,3,FALSE),"")</f>
        <v>IGLESIAS  ANDRADE</v>
      </c>
      <c r="E88" s="6" t="str">
        <f>IF(D88&lt;&gt;0,VLOOKUP(B88,'[4]IFF NATACION'!$A$3:$E$4962,4,FALSE),"")</f>
        <v>FEFEME</v>
      </c>
      <c r="F88" s="6" t="str">
        <f>IF(E88&lt;&gt;0,VLOOKUP(B88,'[4]IFF NATACION'!$A$3:$F$4962,5,FALSE),"")</f>
        <v>INF</v>
      </c>
      <c r="G88" s="7">
        <f>IF(F88&lt;&gt;0,VLOOKUP(B88,'[4]IFF NATACION'!$A$3:$G$4962,6,FALSE),"")</f>
        <v>0.0018518518518518517</v>
      </c>
      <c r="H88" s="4">
        <f>IF(G88&lt;&gt;0,VLOOKUP(B88,'[4]IFF NATACION'!$A$3:$H$4962,7,FALSE),"")</f>
        <v>0.00020833333333333337</v>
      </c>
      <c r="I88" s="5">
        <v>0.002905092592592593</v>
      </c>
    </row>
    <row r="89" spans="1:9" ht="15">
      <c r="A89" s="8" t="s">
        <v>30</v>
      </c>
      <c r="B89" s="2">
        <v>66</v>
      </c>
      <c r="C89" s="6" t="str">
        <f>IF(B89&lt;&gt;0,VLOOKUP(B89,'[4]IFF NATACION'!$A$3:$C$4962,2,FALSE),"")</f>
        <v>LUA</v>
      </c>
      <c r="D89" s="6" t="str">
        <f>IF(C89&lt;&gt;0,VLOOKUP(B89,'[4]IFF NATACION'!$A$3:$D$4962,3,FALSE),"")</f>
        <v>VIDAL LAMAS</v>
      </c>
      <c r="E89" s="6" t="str">
        <f>IF(D89&lt;&gt;0,VLOOKUP(B89,'[4]IFF NATACION'!$A$3:$E$4962,4,FALSE),"")</f>
        <v>FEFEME</v>
      </c>
      <c r="F89" s="6" t="str">
        <f>IF(E89&lt;&gt;0,VLOOKUP(B89,'[4]IFF NATACION'!$A$3:$F$4962,5,FALSE),"")</f>
        <v>INF</v>
      </c>
      <c r="G89" s="7">
        <f>IF(F89&lt;&gt;0,VLOOKUP(B89,'[4]IFF NATACION'!$A$3:$G$4962,6,FALSE),"")</f>
        <v>0.0018055555555555557</v>
      </c>
      <c r="H89" s="4">
        <f>IF(G89&lt;&gt;0,VLOOKUP(B89,'[4]IFF NATACION'!$A$3:$H$4962,7,FALSE),"")</f>
        <v>0.00016203703703703736</v>
      </c>
      <c r="I89" s="5">
        <v>0.002939814814814815</v>
      </c>
    </row>
    <row r="90" spans="1:9" ht="15">
      <c r="A90" s="8" t="s">
        <v>34</v>
      </c>
      <c r="B90" s="2">
        <v>71</v>
      </c>
      <c r="C90" s="6" t="str">
        <f>IF(B90&lt;&gt;0,VLOOKUP(B90,'[4]IFF NATACION'!$A$3:$C$4962,2,FALSE),"")</f>
        <v>ALICIA</v>
      </c>
      <c r="D90" s="6" t="str">
        <f>IF(C90&lt;&gt;0,VLOOKUP(B90,'[4]IFF NATACION'!$A$3:$D$4962,3,FALSE),"")</f>
        <v>VILA GALLEGO</v>
      </c>
      <c r="E90" s="6" t="str">
        <f>IF(D90&lt;&gt;0,VLOOKUP(B90,'[4]IFF NATACION'!$A$3:$E$4962,4,FALSE),"")</f>
        <v>DEXTER TRIATLON COMPOSTELA</v>
      </c>
      <c r="F90" s="6" t="str">
        <f>IF(E90&lt;&gt;0,VLOOKUP(B90,'[4]IFF NATACION'!$A$3:$F$4962,5,FALSE),"")</f>
        <v>INF</v>
      </c>
      <c r="G90" s="7">
        <f>IF(F90&lt;&gt;0,VLOOKUP(B90,'[4]IFF NATACION'!$A$3:$G$4962,6,FALSE),"")</f>
        <v>0.0019444444444444442</v>
      </c>
      <c r="H90" s="4">
        <f>IF(G90&lt;&gt;0,VLOOKUP(B90,'[4]IFF NATACION'!$A$3:$H$4962,7,FALSE),"")</f>
        <v>0.00030092592592592584</v>
      </c>
      <c r="I90" s="5">
        <v>0.002997685185185185</v>
      </c>
    </row>
    <row r="91" spans="1:9" ht="15">
      <c r="A91" s="8" t="s">
        <v>37</v>
      </c>
      <c r="B91" s="2">
        <v>72</v>
      </c>
      <c r="C91" s="6" t="str">
        <f>IF(B91&lt;&gt;0,VLOOKUP(B91,'[4]IFF NATACION'!$A$3:$C$4962,2,FALSE),"")</f>
        <v>BEATRIZ</v>
      </c>
      <c r="D91" s="6" t="str">
        <f>IF(C91&lt;&gt;0,VLOOKUP(B91,'[4]IFF NATACION'!$A$3:$D$4962,3,FALSE),"")</f>
        <v>MOREIRA RIVAS</v>
      </c>
      <c r="E91" s="6" t="str">
        <f>IF(D91&lt;&gt;0,VLOOKUP(B91,'[4]IFF NATACION'!$A$3:$E$4962,4,FALSE),"")</f>
        <v>CLUB TRIATLON GALAICO</v>
      </c>
      <c r="F91" s="6" t="str">
        <f>IF(E91&lt;&gt;0,VLOOKUP(B91,'[4]IFF NATACION'!$A$3:$F$4962,5,FALSE),"")</f>
        <v>INF</v>
      </c>
      <c r="G91" s="7">
        <f>IF(F91&lt;&gt;0,VLOOKUP(B91,'[4]IFF NATACION'!$A$3:$G$4962,6,FALSE),"")</f>
        <v>0.002025462962962963</v>
      </c>
      <c r="H91" s="4">
        <f>IF(G91&lt;&gt;0,VLOOKUP(B91,'[4]IFF NATACION'!$A$3:$H$4962,7,FALSE),"")</f>
        <v>0.0003819444444444445</v>
      </c>
      <c r="I91" s="5">
        <v>0.003159722222222222</v>
      </c>
    </row>
    <row r="92" spans="1:9" ht="15">
      <c r="A92" s="8" t="s">
        <v>39</v>
      </c>
      <c r="B92" s="2">
        <v>70</v>
      </c>
      <c r="C92" s="8" t="str">
        <f>IF(B92&lt;&gt;0,VLOOKUP(B92,'[4]IFF NATACION'!$A$3:$C$4962,2,FALSE),"")</f>
        <v>ANA BELEN</v>
      </c>
      <c r="D92" s="8" t="str">
        <f>IF(C92&lt;&gt;0,VLOOKUP(B92,'[4]IFF NATACION'!$A$3:$D$4962,3,FALSE),"")</f>
        <v>VAZQUEZ VALENCIA</v>
      </c>
      <c r="E92" s="8" t="str">
        <f>IF(D92&lt;&gt;0,VLOOKUP(B92,'[4]IFF NATACION'!$A$3:$E$4962,4,FALSE),"")</f>
        <v>NAUTICO NARON-VISTAOPTICA</v>
      </c>
      <c r="F92" s="8" t="str">
        <f>IF(E92&lt;&gt;0,VLOOKUP(B92,'[4]IFF NATACION'!$A$3:$F$4962,5,FALSE),"")</f>
        <v>INF</v>
      </c>
      <c r="G92" s="9">
        <f>IF(F92&lt;&gt;0,VLOOKUP(B92,'[4]IFF NATACION'!$A$3:$G$4962,6,FALSE),"")</f>
        <v>0.0019328703703703704</v>
      </c>
      <c r="H92" s="4">
        <f>IF(G92&lt;&gt;0,VLOOKUP(B92,'[4]IFF NATACION'!$A$3:$H$4962,7,FALSE),"")</f>
        <v>0.00028935185185185205</v>
      </c>
      <c r="I92" s="5">
        <v>0.003206018518518519</v>
      </c>
    </row>
    <row r="93" spans="1:9" ht="15">
      <c r="A93" s="8" t="s">
        <v>43</v>
      </c>
      <c r="B93" s="2">
        <v>68</v>
      </c>
      <c r="C93" s="8" t="str">
        <f>IF(B93&lt;&gt;0,VLOOKUP(B93,'[4]IFF NATACION'!$A$3:$C$4962,2,FALSE),"")</f>
        <v>YOLANDA</v>
      </c>
      <c r="D93" s="8" t="str">
        <f>IF(C93&lt;&gt;0,VLOOKUP(B93,'[4]IFF NATACION'!$A$3:$D$4962,3,FALSE),"")</f>
        <v>RODRIGUEZ  FIDALGO</v>
      </c>
      <c r="E93" s="8" t="str">
        <f>IF(D93&lt;&gt;0,VLOOKUP(B93,'[4]IFF NATACION'!$A$3:$E$4962,4,FALSE),"")</f>
        <v>FEFEME</v>
      </c>
      <c r="F93" s="8" t="str">
        <f>IF(E93&lt;&gt;0,VLOOKUP(B93,'[4]IFF NATACION'!$A$3:$F$4962,5,FALSE),"")</f>
        <v>INF</v>
      </c>
      <c r="G93" s="9">
        <f>IF(F93&lt;&gt;0,VLOOKUP(B93,'[4]IFF NATACION'!$A$3:$G$4962,6,FALSE),"")</f>
        <v>0.0018634259259259261</v>
      </c>
      <c r="H93" s="4">
        <f>IF(G93&lt;&gt;0,VLOOKUP(B93,'[4]IFF NATACION'!$A$3:$H$4962,7,FALSE),"")</f>
        <v>0.0002199074074074078</v>
      </c>
      <c r="I93" s="5">
        <v>0.0032291666666666666</v>
      </c>
    </row>
    <row r="94" spans="1:9" ht="15">
      <c r="A94" s="8" t="s">
        <v>47</v>
      </c>
      <c r="B94" s="2">
        <v>73</v>
      </c>
      <c r="C94" s="8" t="str">
        <f>IF(B94&lt;&gt;0,VLOOKUP(B94,'[4]IFF NATACION'!$A$3:$C$4962,2,FALSE),"")</f>
        <v>INES</v>
      </c>
      <c r="D94" s="8" t="str">
        <f>IF(C94&lt;&gt;0,VLOOKUP(B94,'[4]IFF NATACION'!$A$3:$D$4962,3,FALSE),"")</f>
        <v>CASTAÑO GARCIA</v>
      </c>
      <c r="E94" s="8" t="str">
        <f>IF(D94&lt;&gt;0,VLOOKUP(B94,'[4]IFF NATACION'!$A$3:$E$4962,4,FALSE),"")</f>
        <v>ARCADE INFORHOUSE SANTIAGO</v>
      </c>
      <c r="F94" s="8" t="str">
        <f>IF(E94&lt;&gt;0,VLOOKUP(B94,'[4]IFF NATACION'!$A$3:$F$4962,5,FALSE),"")</f>
        <v>INF</v>
      </c>
      <c r="G94" s="9">
        <f>IF(F94&lt;&gt;0,VLOOKUP(B94,'[4]IFF NATACION'!$A$3:$G$4962,6,FALSE),"")</f>
        <v>0.0020833333333333333</v>
      </c>
      <c r="H94" s="4">
        <f>IF(G94&lt;&gt;0,VLOOKUP(B94,'[4]IFF NATACION'!$A$3:$H$4962,7,FALSE),"")</f>
        <v>0.00043981481481481497</v>
      </c>
      <c r="I94" s="5">
        <v>0.0032291666666666666</v>
      </c>
    </row>
    <row r="95" spans="1:9" ht="15">
      <c r="A95" s="8" t="s">
        <v>50</v>
      </c>
      <c r="B95" s="2">
        <v>74</v>
      </c>
      <c r="C95" s="8" t="str">
        <f>IF(B95&lt;&gt;0,VLOOKUP(B95,'[4]IFF NATACION'!$A$3:$C$4962,2,FALSE),"")</f>
        <v>LAURA</v>
      </c>
      <c r="D95" s="8" t="str">
        <f>IF(C95&lt;&gt;0,VLOOKUP(B95,'[4]IFF NATACION'!$A$3:$D$4962,3,FALSE),"")</f>
        <v>VAZQUEZ FILGUEIRA</v>
      </c>
      <c r="E95" s="8" t="str">
        <f>IF(D95&lt;&gt;0,VLOOKUP(B95,'[4]IFF NATACION'!$A$3:$E$4962,4,FALSE),"")</f>
        <v>DEXTER TRIATLON COMPOSTELA</v>
      </c>
      <c r="F95" s="8" t="str">
        <f>IF(E95&lt;&gt;0,VLOOKUP(B95,'[4]IFF NATACION'!$A$3:$F$4962,5,FALSE),"")</f>
        <v>INF</v>
      </c>
      <c r="G95" s="9">
        <f>IF(F95&lt;&gt;0,VLOOKUP(B95,'[4]IFF NATACION'!$A$3:$G$4962,6,FALSE),"")</f>
        <v>0.0022222222222222222</v>
      </c>
      <c r="H95" s="4">
        <f>IF(G95&lt;&gt;0,VLOOKUP(B95,'[4]IFF NATACION'!$A$3:$H$4962,7,FALSE),"")</f>
        <v>0.0005787037037037039</v>
      </c>
      <c r="I95" s="5">
        <v>0.0032407407407407406</v>
      </c>
    </row>
    <row r="96" spans="1:9" ht="15">
      <c r="A96" s="8" t="s">
        <v>54</v>
      </c>
      <c r="B96" s="2">
        <v>77</v>
      </c>
      <c r="C96" s="8" t="str">
        <f>IF(B96&lt;&gt;0,VLOOKUP(B96,'[4]IFF NATACION'!$A$3:$C$4962,2,FALSE),"")</f>
        <v>MERCEDES</v>
      </c>
      <c r="D96" s="8" t="str">
        <f>IF(C96&lt;&gt;0,VLOOKUP(B96,'[4]IFF NATACION'!$A$3:$D$4962,3,FALSE),"")</f>
        <v>BALTAR CASTELLON</v>
      </c>
      <c r="E96" s="8" t="str">
        <f>IF(D96&lt;&gt;0,VLOOKUP(B96,'[4]IFF NATACION'!$A$3:$E$4962,4,FALSE),"")</f>
        <v>CLUB TRIATLON GALAICO</v>
      </c>
      <c r="F96" s="8" t="str">
        <f>IF(E96&lt;&gt;0,VLOOKUP(B96,'[4]IFF NATACION'!$A$3:$F$4962,5,FALSE),"")</f>
        <v>INF</v>
      </c>
      <c r="G96" s="9">
        <f>IF(F96&lt;&gt;0,VLOOKUP(B96,'[4]IFF NATACION'!$A$3:$G$4962,6,FALSE),"")</f>
        <v>0.002372685185185185</v>
      </c>
      <c r="H96" s="4">
        <f>IF(G96&lt;&gt;0,VLOOKUP(B96,'[4]IFF NATACION'!$A$3:$H$4962,7,FALSE),"")</f>
        <v>0.0007291666666666668</v>
      </c>
      <c r="I96" s="5">
        <v>0.003414351851851852</v>
      </c>
    </row>
    <row r="97" spans="1:9" ht="15">
      <c r="A97" s="8" t="s">
        <v>57</v>
      </c>
      <c r="B97" s="2">
        <v>78</v>
      </c>
      <c r="C97" s="8" t="str">
        <f>IF(B97&lt;&gt;0,VLOOKUP(B97,'[4]IFF NATACION'!$A$3:$C$4962,2,FALSE),"")</f>
        <v>XULIA</v>
      </c>
      <c r="D97" s="8" t="str">
        <f>IF(C97&lt;&gt;0,VLOOKUP(B97,'[4]IFF NATACION'!$A$3:$D$4962,3,FALSE),"")</f>
        <v>DAVIÑA FERNANDEZ</v>
      </c>
      <c r="E97" s="8" t="str">
        <f>IF(D97&lt;&gt;0,VLOOKUP(B97,'[4]IFF NATACION'!$A$3:$E$4962,4,FALSE),"")</f>
        <v>TRIATLON MAR DE VIGO</v>
      </c>
      <c r="F97" s="8" t="str">
        <f>IF(E97&lt;&gt;0,VLOOKUP(B97,'[4]IFF NATACION'!$A$3:$F$4962,5,FALSE),"")</f>
        <v>INF</v>
      </c>
      <c r="G97" s="9">
        <f>IF(F97&lt;&gt;0,VLOOKUP(B97,'[4]IFF NATACION'!$A$3:$G$4962,6,FALSE),"")</f>
        <v>0.0024074074074074076</v>
      </c>
      <c r="H97" s="4">
        <f>IF(G97&lt;&gt;0,VLOOKUP(B97,'[4]IFF NATACION'!$A$3:$H$4962,7,FALSE),"")</f>
        <v>0.0007638888888888893</v>
      </c>
      <c r="I97" s="5">
        <v>0.003599537037037037</v>
      </c>
    </row>
    <row r="98" spans="1:9" ht="15">
      <c r="A98" s="8" t="s">
        <v>60</v>
      </c>
      <c r="B98" s="2">
        <v>75</v>
      </c>
      <c r="C98" s="8" t="str">
        <f>IF(B98&lt;&gt;0,VLOOKUP(B98,'[4]IFF NATACION'!$A$3:$C$4962,2,FALSE),"")</f>
        <v>VANESSA</v>
      </c>
      <c r="D98" s="8" t="str">
        <f>IF(C98&lt;&gt;0,VLOOKUP(B98,'[4]IFF NATACION'!$A$3:$D$4962,3,FALSE),"")</f>
        <v>COSTA PEQUEÑO</v>
      </c>
      <c r="E98" s="8" t="str">
        <f>IF(D98&lt;&gt;0,VLOOKUP(B98,'[4]IFF NATACION'!$A$3:$E$4962,4,FALSE),"")</f>
        <v>A.D. FOGAR DA XUVENTUDE</v>
      </c>
      <c r="F98" s="8" t="str">
        <f>IF(E98&lt;&gt;0,VLOOKUP(B98,'[4]IFF NATACION'!$A$3:$F$4962,5,FALSE),"")</f>
        <v>INF</v>
      </c>
      <c r="G98" s="9">
        <f>IF(F98&lt;&gt;0,VLOOKUP(B98,'[4]IFF NATACION'!$A$3:$G$4962,6,FALSE),"")</f>
        <v>0.0022569444444444447</v>
      </c>
      <c r="H98" s="4">
        <f>IF(G98&lt;&gt;0,VLOOKUP(B98,'[4]IFF NATACION'!$A$3:$H$4962,7,FALSE),"")</f>
        <v>0.0006134259259259263</v>
      </c>
      <c r="I98" s="5">
        <v>0.0036226851851851854</v>
      </c>
    </row>
    <row r="99" spans="1:9" ht="15">
      <c r="A99" s="8" t="s">
        <v>63</v>
      </c>
      <c r="B99" s="2">
        <v>79</v>
      </c>
      <c r="C99" s="8" t="str">
        <f>IF(B99&lt;&gt;0,VLOOKUP(B99,'[4]IFF NATACION'!$A$3:$C$4962,2,FALSE),"")</f>
        <v>ANDREA</v>
      </c>
      <c r="D99" s="8" t="str">
        <f>IF(C99&lt;&gt;0,VLOOKUP(B99,'[4]IFF NATACION'!$A$3:$D$4962,3,FALSE),"")</f>
        <v>MARQUINA RODRIGUEZ</v>
      </c>
      <c r="E99" s="8" t="str">
        <f>IF(D99&lt;&gt;0,VLOOKUP(B99,'[4]IFF NATACION'!$A$3:$E$4962,4,FALSE),"")</f>
        <v>BEARIZ TRIATLON</v>
      </c>
      <c r="F99" s="8" t="str">
        <f>IF(E99&lt;&gt;0,VLOOKUP(B99,'[4]IFF NATACION'!$A$3:$F$4962,5,FALSE),"")</f>
        <v>INF</v>
      </c>
      <c r="G99" s="9">
        <f>IF(F99&lt;&gt;0,VLOOKUP(B99,'[4]IFF NATACION'!$A$3:$G$4962,6,FALSE),"")</f>
        <v>0.0025</v>
      </c>
      <c r="H99" s="4">
        <f>IF(G99&lt;&gt;0,VLOOKUP(B99,'[4]IFF NATACION'!$A$3:$H$4962,7,FALSE),"")</f>
        <v>0.0008564814814814817</v>
      </c>
      <c r="I99" s="5">
        <v>0.00369212962962963</v>
      </c>
    </row>
    <row r="100" spans="1:9" ht="15">
      <c r="A100" s="8" t="s">
        <v>67</v>
      </c>
      <c r="B100" s="2">
        <v>80</v>
      </c>
      <c r="C100" s="8" t="str">
        <f>IF(B100&lt;&gt;0,VLOOKUP(B100,'[4]IFF NATACION'!$A$3:$C$4962,2,FALSE),"")</f>
        <v>MARIA</v>
      </c>
      <c r="D100" s="8" t="str">
        <f>IF(C100&lt;&gt;0,VLOOKUP(B100,'[4]IFF NATACION'!$A$3:$D$4962,3,FALSE),"")</f>
        <v>LOIS ABAL</v>
      </c>
      <c r="E100" s="8" t="str">
        <f>IF(D100&lt;&gt;0,VLOOKUP(B100,'[4]IFF NATACION'!$A$3:$E$4962,4,FALSE),"")</f>
        <v>CLUB TRIATLON GALAICO</v>
      </c>
      <c r="F100" s="8" t="str">
        <f>IF(E100&lt;&gt;0,VLOOKUP(B100,'[4]IFF NATACION'!$A$3:$F$4962,5,FALSE),"")</f>
        <v>INF</v>
      </c>
      <c r="G100" s="9">
        <f>IF(F100&lt;&gt;0,VLOOKUP(B100,'[4]IFF NATACION'!$A$3:$G$4962,6,FALSE),"")</f>
        <v>0.0025694444444444445</v>
      </c>
      <c r="H100" s="4">
        <f>IF(G100&lt;&gt;0,VLOOKUP(B100,'[4]IFF NATACION'!$A$3:$H$4962,7,FALSE),"")</f>
        <v>0.0009259259259259262</v>
      </c>
      <c r="I100" s="5">
        <v>0.00369212962962963</v>
      </c>
    </row>
    <row r="101" spans="1:9" ht="15">
      <c r="A101" s="8" t="s">
        <v>70</v>
      </c>
      <c r="B101" s="2">
        <v>76</v>
      </c>
      <c r="C101" s="8" t="str">
        <f>IF(B101&lt;&gt;0,VLOOKUP(B101,'[4]IFF NATACION'!$A$3:$C$4962,2,FALSE),"")</f>
        <v>UXIA</v>
      </c>
      <c r="D101" s="8" t="str">
        <f>IF(C101&lt;&gt;0,VLOOKUP(B101,'[4]IFF NATACION'!$A$3:$D$4962,3,FALSE),"")</f>
        <v>BARBOSA RODRIGUEZ</v>
      </c>
      <c r="E101" s="8" t="str">
        <f>IF(D101&lt;&gt;0,VLOOKUP(B101,'[4]IFF NATACION'!$A$3:$E$4962,4,FALSE),"")</f>
        <v>TRIATLON MAR DE VIGO</v>
      </c>
      <c r="F101" s="8" t="str">
        <f>IF(E101&lt;&gt;0,VLOOKUP(B101,'[4]IFF NATACION'!$A$3:$F$4962,5,FALSE),"")</f>
        <v>INF</v>
      </c>
      <c r="G101" s="9">
        <f>IF(F101&lt;&gt;0,VLOOKUP(B101,'[4]IFF NATACION'!$A$3:$G$4962,6,FALSE),"")</f>
        <v>0.002349537037037037</v>
      </c>
      <c r="H101" s="4">
        <f>IF(G101&lt;&gt;0,VLOOKUP(B101,'[4]IFF NATACION'!$A$3:$H$4962,7,FALSE),"")</f>
        <v>0.0007060185185185188</v>
      </c>
      <c r="I101" s="5">
        <v>0.0037037037037037034</v>
      </c>
    </row>
    <row r="102" spans="1:9" ht="15">
      <c r="A102" s="8" t="s">
        <v>71</v>
      </c>
      <c r="B102" s="2">
        <v>81</v>
      </c>
      <c r="C102" s="8" t="str">
        <f>IF(B102&lt;&gt;0,VLOOKUP(B102,'[4]IFF NATACION'!$A$3:$C$4962,2,FALSE),"")</f>
        <v>MARIÑA</v>
      </c>
      <c r="D102" s="8" t="str">
        <f>IF(C102&lt;&gt;0,VLOOKUP(B102,'[4]IFF NATACION'!$A$3:$D$4962,3,FALSE),"")</f>
        <v>RAMOS SANCHEZ</v>
      </c>
      <c r="E102" s="8" t="str">
        <f>IF(D102&lt;&gt;0,VLOOKUP(B102,'[4]IFF NATACION'!$A$3:$E$4962,4,FALSE),"")</f>
        <v>CLUB TRIATLON GALAICO</v>
      </c>
      <c r="F102" s="8" t="str">
        <f>IF(E102&lt;&gt;0,VLOOKUP(B102,'[4]IFF NATACION'!$A$3:$F$4962,5,FALSE),"")</f>
        <v>INF</v>
      </c>
      <c r="G102" s="9">
        <f>IF(F102&lt;&gt;0,VLOOKUP(B102,'[4]IFF NATACION'!$A$3:$G$4962,6,FALSE),"")</f>
        <v>0.0025694444444444445</v>
      </c>
      <c r="H102" s="4">
        <f>IF(G102&lt;&gt;0,VLOOKUP(B102,'[4]IFF NATACION'!$A$3:$H$4962,7,FALSE),"")</f>
        <v>0.0009259259259259262</v>
      </c>
      <c r="I102" s="5">
        <v>0.004085648148148148</v>
      </c>
    </row>
    <row r="107" spans="1:9" ht="21">
      <c r="A107" s="14" t="s">
        <v>72</v>
      </c>
      <c r="B107" s="15"/>
      <c r="C107" s="15"/>
      <c r="D107" s="15"/>
      <c r="E107" s="15"/>
      <c r="F107" s="15"/>
      <c r="G107" s="15"/>
      <c r="H107" s="16"/>
      <c r="I107" s="16"/>
    </row>
    <row r="108" spans="1:9" ht="45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  <c r="F108" s="1" t="s">
        <v>6</v>
      </c>
      <c r="G108" s="3" t="s">
        <v>7</v>
      </c>
      <c r="H108" s="3" t="s">
        <v>8</v>
      </c>
      <c r="I108" s="3" t="s">
        <v>9</v>
      </c>
    </row>
    <row r="109" spans="1:9" ht="15">
      <c r="A109" s="6" t="s">
        <v>10</v>
      </c>
      <c r="B109" s="2">
        <v>87</v>
      </c>
      <c r="C109" s="6" t="str">
        <f>IF(B109&lt;&gt;0,VLOOKUP(B109,'[5]IFM NATACION'!$A$3:$C$4954,2,FALSE),"")</f>
        <v>VICTOR</v>
      </c>
      <c r="D109" s="6" t="str">
        <f>IF(C109&lt;&gt;0,VLOOKUP(B109,'[5]IFM NATACION'!$A$3:$D$4954,3,FALSE),"")</f>
        <v>SOUTO RAMOS</v>
      </c>
      <c r="E109" s="6" t="str">
        <f>IF(D109&lt;&gt;0,VLOOKUP(B109,'[5]IFM NATACION'!$A$3:$E$4954,4,FALSE),"")</f>
        <v>A.D. FOGAR DA XUVENTUDE</v>
      </c>
      <c r="F109" s="6" t="str">
        <f>IF(E109&lt;&gt;0,VLOOKUP(B109,'[5]IFM NATACION'!$A$3:$F$4954,5,FALSE),"")</f>
        <v>INM</v>
      </c>
      <c r="G109" s="7">
        <f>IF(F109&lt;&gt;0,VLOOKUP(B109,'[5]IFM NATACION'!$A$3:$G$4954,6,FALSE),"")</f>
        <v>0.001689814814814815</v>
      </c>
      <c r="H109" s="4">
        <f>IF(G109&lt;&gt;0,VLOOKUP(B109,'[5]IFM NATACION'!$A$3:$H$4954,7,FALSE),"")</f>
        <v>0.00012731481481481513</v>
      </c>
      <c r="I109" s="5">
        <v>0.0022800925925925927</v>
      </c>
    </row>
    <row r="110" spans="1:9" ht="15">
      <c r="A110" s="6" t="s">
        <v>15</v>
      </c>
      <c r="B110" s="2">
        <v>82</v>
      </c>
      <c r="C110" s="6" t="str">
        <f>IF(B110&lt;&gt;0,VLOOKUP(B110,'[5]IFM NATACION'!$A$3:$C$4954,2,FALSE),"")</f>
        <v>MARCOS</v>
      </c>
      <c r="D110" s="6" t="str">
        <f>IF(C110&lt;&gt;0,VLOOKUP(B110,'[5]IFM NATACION'!$A$3:$D$4954,3,FALSE),"")</f>
        <v>RUIZ BRAGE</v>
      </c>
      <c r="E110" s="6" t="str">
        <f>IF(D110&lt;&gt;0,VLOOKUP(B110,'[5]IFM NATACION'!$A$3:$E$4954,4,FALSE),"")</f>
        <v>TRIATLON FERROL</v>
      </c>
      <c r="F110" s="6" t="str">
        <f>IF(E110&lt;&gt;0,VLOOKUP(B110,'[5]IFM NATACION'!$A$3:$F$4954,5,FALSE),"")</f>
        <v>INM</v>
      </c>
      <c r="G110" s="7">
        <f>IF(F110&lt;&gt;0,VLOOKUP(B110,'[5]IFM NATACION'!$A$3:$G$4954,6,FALSE),"")</f>
        <v>0.0015624999999999999</v>
      </c>
      <c r="H110" s="4">
        <f>IF(G110&lt;&gt;0,VLOOKUP(B110,'[5]IFM NATACION'!$A$3:$H$4954,7,FALSE),"")</f>
        <v>0</v>
      </c>
      <c r="I110" s="5">
        <v>0.0023032407407407407</v>
      </c>
    </row>
    <row r="111" spans="1:9" ht="15">
      <c r="A111" s="6" t="s">
        <v>19</v>
      </c>
      <c r="B111" s="2">
        <v>84</v>
      </c>
      <c r="C111" s="6" t="str">
        <f>IF(B111&lt;&gt;0,VLOOKUP(B111,'[5]IFM NATACION'!$A$3:$C$4954,2,FALSE),"")</f>
        <v>ALEJANDRO</v>
      </c>
      <c r="D111" s="6" t="str">
        <f>IF(C111&lt;&gt;0,VLOOKUP(B111,'[5]IFM NATACION'!$A$3:$D$4954,3,FALSE),"")</f>
        <v>PARDO BELLO</v>
      </c>
      <c r="E111" s="6" t="str">
        <f>IF(D111&lt;&gt;0,VLOOKUP(B111,'[5]IFM NATACION'!$A$3:$E$4954,4,FALSE),"")</f>
        <v>A.D. FOGAR DA XUVENTUDE</v>
      </c>
      <c r="F111" s="6" t="str">
        <f>IF(E111&lt;&gt;0,VLOOKUP(B111,'[5]IFM NATACION'!$A$3:$F$4954,5,FALSE),"")</f>
        <v>INM</v>
      </c>
      <c r="G111" s="7">
        <f>IF(F111&lt;&gt;0,VLOOKUP(B111,'[5]IFM NATACION'!$A$3:$G$4954,6,FALSE),"")</f>
        <v>0.001597222222222222</v>
      </c>
      <c r="H111" s="4">
        <f>IF(G111&lt;&gt;0,VLOOKUP(B111,'[5]IFM NATACION'!$A$3:$H$4954,7,FALSE),"")</f>
        <v>3.472222222222223E-05</v>
      </c>
      <c r="I111" s="5">
        <v>0.002314814814814815</v>
      </c>
    </row>
    <row r="112" spans="1:9" ht="15">
      <c r="A112" s="6" t="s">
        <v>22</v>
      </c>
      <c r="B112" s="2">
        <v>85</v>
      </c>
      <c r="C112" s="6" t="str">
        <f>IF(B112&lt;&gt;0,VLOOKUP(B112,'[5]IFM NATACION'!$A$3:$C$4954,2,FALSE),"")</f>
        <v>ALBERTO</v>
      </c>
      <c r="D112" s="6" t="str">
        <f>IF(C112&lt;&gt;0,VLOOKUP(B112,'[5]IFM NATACION'!$A$3:$D$4954,3,FALSE),"")</f>
        <v>TOME BRANDON</v>
      </c>
      <c r="E112" s="6" t="str">
        <f>IF(D112&lt;&gt;0,VLOOKUP(B112,'[5]IFM NATACION'!$A$3:$E$4954,4,FALSE),"")</f>
        <v>A.D. FOGAR DA XUVENTUDE</v>
      </c>
      <c r="F112" s="6" t="str">
        <f>IF(E112&lt;&gt;0,VLOOKUP(B112,'[5]IFM NATACION'!$A$3:$F$4954,5,FALSE),"")</f>
        <v>INM</v>
      </c>
      <c r="G112" s="7">
        <f>IF(F112&lt;&gt;0,VLOOKUP(B112,'[5]IFM NATACION'!$A$3:$G$4954,6,FALSE),"")</f>
        <v>0.0016087962962962963</v>
      </c>
      <c r="H112" s="4">
        <f>IF(G112&lt;&gt;0,VLOOKUP(B112,'[5]IFM NATACION'!$A$3:$H$4954,7,FALSE),"")</f>
        <v>4.629629629629645E-05</v>
      </c>
      <c r="I112" s="5">
        <v>0.002361111111111111</v>
      </c>
    </row>
    <row r="113" spans="1:9" ht="15">
      <c r="A113" s="6" t="s">
        <v>26</v>
      </c>
      <c r="B113" s="2">
        <v>86</v>
      </c>
      <c r="C113" s="6" t="str">
        <f>IF(B113&lt;&gt;0,VLOOKUP(B113,'[5]IFM NATACION'!$A$3:$C$4954,2,FALSE),"")</f>
        <v>MAURO</v>
      </c>
      <c r="D113" s="6" t="str">
        <f>IF(C113&lt;&gt;0,VLOOKUP(B113,'[5]IFM NATACION'!$A$3:$D$4954,3,FALSE),"")</f>
        <v>PAREDES ROMERO</v>
      </c>
      <c r="E113" s="6" t="str">
        <f>IF(D113&lt;&gt;0,VLOOKUP(B113,'[5]IFM NATACION'!$A$3:$E$4954,4,FALSE),"")</f>
        <v>NATACIÓN RIVEIRA</v>
      </c>
      <c r="F113" s="6" t="str">
        <f>IF(E113&lt;&gt;0,VLOOKUP(B113,'[5]IFM NATACION'!$A$3:$F$4954,5,FALSE),"")</f>
        <v>INM</v>
      </c>
      <c r="G113" s="7">
        <f>IF(F113&lt;&gt;0,VLOOKUP(B113,'[5]IFM NATACION'!$A$3:$G$4954,6,FALSE),"")</f>
        <v>0.0016319444444444445</v>
      </c>
      <c r="H113" s="4">
        <f>IF(G113&lt;&gt;0,VLOOKUP(B113,'[5]IFM NATACION'!$A$3:$H$4954,7,FALSE),"")</f>
        <v>6.944444444444467E-05</v>
      </c>
      <c r="I113" s="5">
        <v>0.002511574074074074</v>
      </c>
    </row>
    <row r="114" spans="1:9" ht="15">
      <c r="A114" s="6" t="s">
        <v>30</v>
      </c>
      <c r="B114" s="2">
        <v>83</v>
      </c>
      <c r="C114" s="6" t="str">
        <f>IF(B114&lt;&gt;0,VLOOKUP(B114,'[5]IFM NATACION'!$A$3:$C$4954,2,FALSE),"")</f>
        <v>ALFONSO</v>
      </c>
      <c r="D114" s="6" t="str">
        <f>IF(C114&lt;&gt;0,VLOOKUP(B114,'[5]IFM NATACION'!$A$3:$D$4954,3,FALSE),"")</f>
        <v>ANDRADE BUDIÑO</v>
      </c>
      <c r="E114" s="6" t="str">
        <f>IF(D114&lt;&gt;0,VLOOKUP(B114,'[5]IFM NATACION'!$A$3:$E$4954,4,FALSE),"")</f>
        <v>CLUB NATACION ARZUA</v>
      </c>
      <c r="F114" s="6" t="str">
        <f>IF(E114&lt;&gt;0,VLOOKUP(B114,'[5]IFM NATACION'!$A$3:$F$4954,5,FALSE),"")</f>
        <v>INM</v>
      </c>
      <c r="G114" s="7">
        <f>IF(F114&lt;&gt;0,VLOOKUP(B114,'[5]IFM NATACION'!$A$3:$G$4954,6,FALSE),"")</f>
        <v>0.001597222222222222</v>
      </c>
      <c r="H114" s="4">
        <f>IF(G114&lt;&gt;0,VLOOKUP(B114,'[5]IFM NATACION'!$A$3:$H$4954,7,FALSE),"")</f>
        <v>3.472222222222223E-05</v>
      </c>
      <c r="I114" s="5">
        <v>0.002534722222222222</v>
      </c>
    </row>
    <row r="115" spans="1:9" ht="15">
      <c r="A115" s="8" t="s">
        <v>34</v>
      </c>
      <c r="B115" s="2">
        <v>88</v>
      </c>
      <c r="C115" s="6" t="str">
        <f>IF(B115&lt;&gt;0,VLOOKUP(B115,'[5]IFM NATACION'!$A$3:$C$4954,2,FALSE),"")</f>
        <v>MANEL</v>
      </c>
      <c r="D115" s="6" t="str">
        <f>IF(C115&lt;&gt;0,VLOOKUP(B115,'[5]IFM NATACION'!$A$3:$D$4954,3,FALSE),"")</f>
        <v>REY PERNAS</v>
      </c>
      <c r="E115" s="6" t="str">
        <f>IF(D115&lt;&gt;0,VLOOKUP(B115,'[5]IFM NATACION'!$A$3:$E$4954,4,FALSE),"")</f>
        <v>DEXTER TRIATLON COMPOSTELA</v>
      </c>
      <c r="F115" s="6" t="str">
        <f>IF(E115&lt;&gt;0,VLOOKUP(B115,'[5]IFM NATACION'!$A$3:$F$4954,5,FALSE),"")</f>
        <v>INM</v>
      </c>
      <c r="G115" s="7">
        <f>IF(F115&lt;&gt;0,VLOOKUP(B115,'[5]IFM NATACION'!$A$3:$G$4954,6,FALSE),"")</f>
        <v>0.0018055555555555557</v>
      </c>
      <c r="H115" s="4">
        <f>IF(G115&lt;&gt;0,VLOOKUP(B115,'[5]IFM NATACION'!$A$3:$H$4954,7,FALSE),"")</f>
        <v>0.00024305555555555582</v>
      </c>
      <c r="I115" s="5">
        <v>0.0025694444444444445</v>
      </c>
    </row>
    <row r="116" spans="1:9" ht="15">
      <c r="A116" s="8" t="s">
        <v>37</v>
      </c>
      <c r="B116" s="2">
        <v>89</v>
      </c>
      <c r="C116" s="6" t="str">
        <f>IF(B116&lt;&gt;0,VLOOKUP(B116,'[5]IFM NATACION'!$A$3:$C$4954,2,FALSE),"")</f>
        <v>PABLO</v>
      </c>
      <c r="D116" s="6" t="str">
        <f>IF(C116&lt;&gt;0,VLOOKUP(B116,'[5]IFM NATACION'!$A$3:$D$4954,3,FALSE),"")</f>
        <v>MUÑIZ BREA</v>
      </c>
      <c r="E116" s="6" t="str">
        <f>IF(D116&lt;&gt;0,VLOOKUP(B116,'[5]IFM NATACION'!$A$3:$E$4954,4,FALSE),"")</f>
        <v>DEXTER TRIATLON COMPOSTELA</v>
      </c>
      <c r="F116" s="6" t="str">
        <f>IF(E116&lt;&gt;0,VLOOKUP(B116,'[5]IFM NATACION'!$A$3:$F$4954,5,FALSE),"")</f>
        <v>INM</v>
      </c>
      <c r="G116" s="7">
        <f>IF(F116&lt;&gt;0,VLOOKUP(B116,'[5]IFM NATACION'!$A$3:$G$4954,6,FALSE),"")</f>
        <v>0.001979166666666667</v>
      </c>
      <c r="H116" s="4">
        <f>IF(G116&lt;&gt;0,VLOOKUP(B116,'[5]IFM NATACION'!$A$3:$H$4954,7,FALSE),"")</f>
        <v>0.00041666666666666696</v>
      </c>
      <c r="I116" s="5">
        <v>0.002627314814814815</v>
      </c>
    </row>
    <row r="117" spans="1:9" ht="15">
      <c r="A117" s="8" t="s">
        <v>39</v>
      </c>
      <c r="B117" s="2">
        <v>91</v>
      </c>
      <c r="C117" s="6" t="str">
        <f>IF(B117&lt;&gt;0,VLOOKUP(B117,'[5]IFM NATACION'!$A$3:$C$4954,2,FALSE),"")</f>
        <v>ANTONIO</v>
      </c>
      <c r="D117" s="6" t="str">
        <f>IF(C117&lt;&gt;0,VLOOKUP(B117,'[5]IFM NATACION'!$A$3:$D$4954,3,FALSE),"")</f>
        <v>SOUTO  PRIETO</v>
      </c>
      <c r="E117" s="6" t="str">
        <f>IF(D117&lt;&gt;0,VLOOKUP(B117,'[5]IFM NATACION'!$A$3:$E$4954,4,FALSE),"")</f>
        <v>FEFEME</v>
      </c>
      <c r="F117" s="6" t="str">
        <f>IF(E117&lt;&gt;0,VLOOKUP(B117,'[5]IFM NATACION'!$A$3:$F$4954,5,FALSE),"")</f>
        <v>INM</v>
      </c>
      <c r="G117" s="7">
        <f>IF(F117&lt;&gt;0,VLOOKUP(B117,'[5]IFM NATACION'!$A$3:$G$4954,6,FALSE),"")</f>
        <v>0.0022106481481481478</v>
      </c>
      <c r="H117" s="4">
        <f>IF(G117&lt;&gt;0,VLOOKUP(B117,'[5]IFM NATACION'!$A$3:$H$4954,7,FALSE),"")</f>
        <v>0.0006481481481481479</v>
      </c>
      <c r="I117" s="5">
        <v>0.002962962962962963</v>
      </c>
    </row>
    <row r="118" spans="1:9" ht="15">
      <c r="A118" s="8" t="s">
        <v>43</v>
      </c>
      <c r="B118" s="2">
        <v>92</v>
      </c>
      <c r="C118" s="6" t="str">
        <f>IF(B118&lt;&gt;0,VLOOKUP(B118,'[5]IFM NATACION'!$A$3:$C$4954,2,FALSE),"")</f>
        <v>SAMUEL</v>
      </c>
      <c r="D118" s="6" t="str">
        <f>IF(C118&lt;&gt;0,VLOOKUP(B118,'[5]IFM NATACION'!$A$3:$D$4954,3,FALSE),"")</f>
        <v>BROWN ARAUJO</v>
      </c>
      <c r="E118" s="6" t="str">
        <f>IF(D118&lt;&gt;0,VLOOKUP(B118,'[5]IFM NATACION'!$A$3:$E$4954,4,FALSE),"")</f>
        <v>CLUB TRIATLON GALAICO</v>
      </c>
      <c r="F118" s="6" t="str">
        <f>IF(E118&lt;&gt;0,VLOOKUP(B118,'[5]IFM NATACION'!$A$3:$F$4954,5,FALSE),"")</f>
        <v>INM</v>
      </c>
      <c r="G118" s="7">
        <f>IF(F118&lt;&gt;0,VLOOKUP(B118,'[5]IFM NATACION'!$A$3:$G$4954,6,FALSE),"")</f>
        <v>0.0022916666666666667</v>
      </c>
      <c r="H118" s="4">
        <f>IF(G118&lt;&gt;0,VLOOKUP(B118,'[5]IFM NATACION'!$A$3:$H$4954,7,FALSE),"")</f>
        <v>0.0007291666666666668</v>
      </c>
      <c r="I118" s="5">
        <v>0.003159722222222222</v>
      </c>
    </row>
    <row r="119" spans="1:9" ht="15">
      <c r="A119" s="8" t="s">
        <v>47</v>
      </c>
      <c r="B119" s="2">
        <v>94</v>
      </c>
      <c r="C119" s="8" t="str">
        <f>IF(B119&lt;&gt;0,VLOOKUP(B119,'[5]IFM NATACION'!$A$3:$C$4954,2,FALSE),"")</f>
        <v>XOAN EUSEBIO</v>
      </c>
      <c r="D119" s="8" t="str">
        <f>IF(C119&lt;&gt;0,VLOOKUP(B119,'[5]IFM NATACION'!$A$3:$D$4954,3,FALSE),"")</f>
        <v>IGLESIAS CHAVEZ</v>
      </c>
      <c r="E119" s="8" t="str">
        <f>IF(D119&lt;&gt;0,VLOOKUP(B119,'[5]IFM NATACION'!$A$3:$E$4954,4,FALSE),"")</f>
        <v>BEARIZ TRIATLON</v>
      </c>
      <c r="F119" s="8" t="str">
        <f>IF(E119&lt;&gt;0,VLOOKUP(B119,'[5]IFM NATACION'!$A$3:$F$4954,5,FALSE),"")</f>
        <v>INM</v>
      </c>
      <c r="G119" s="9">
        <f>IF(F119&lt;&gt;0,VLOOKUP(B119,'[5]IFM NATACION'!$A$3:$G$4954,6,FALSE),"")</f>
        <v>0.002361111111111111</v>
      </c>
      <c r="H119" s="4">
        <f>IF(G119&lt;&gt;0,VLOOKUP(B119,'[5]IFM NATACION'!$A$3:$H$4954,7,FALSE),"")</f>
        <v>0.0007986111111111113</v>
      </c>
      <c r="I119" s="5">
        <v>0.00318287037037037</v>
      </c>
    </row>
    <row r="120" spans="1:9" ht="15">
      <c r="A120" s="8" t="s">
        <v>50</v>
      </c>
      <c r="B120" s="2">
        <v>90</v>
      </c>
      <c r="C120" s="8" t="str">
        <f>IF(B120&lt;&gt;0,VLOOKUP(B120,'[5]IFM NATACION'!$A$3:$C$4954,2,FALSE),"")</f>
        <v>TOMAS</v>
      </c>
      <c r="D120" s="8" t="str">
        <f>IF(C120&lt;&gt;0,VLOOKUP(B120,'[5]IFM NATACION'!$A$3:$D$4954,3,FALSE),"")</f>
        <v>PRADO VARGAS</v>
      </c>
      <c r="E120" s="8" t="str">
        <f>IF(D120&lt;&gt;0,VLOOKUP(B120,'[5]IFM NATACION'!$A$3:$E$4954,4,FALSE),"")</f>
        <v>TRIATLON MAR DE VIGO</v>
      </c>
      <c r="F120" s="8" t="str">
        <f>IF(E120&lt;&gt;0,VLOOKUP(B120,'[5]IFM NATACION'!$A$3:$F$4954,5,FALSE),"")</f>
        <v>INM</v>
      </c>
      <c r="G120" s="9">
        <f>IF(F120&lt;&gt;0,VLOOKUP(B120,'[5]IFM NATACION'!$A$3:$G$4954,6,FALSE),"")</f>
        <v>0.002199074074074074</v>
      </c>
      <c r="H120" s="4">
        <f>IF(G120&lt;&gt;0,VLOOKUP(B120,'[5]IFM NATACION'!$A$3:$H$4954,7,FALSE),"")</f>
        <v>0.0006365740740740743</v>
      </c>
      <c r="I120" s="5">
        <v>0.0034027777777777784</v>
      </c>
    </row>
    <row r="121" spans="1:9" ht="15">
      <c r="A121" s="8" t="s">
        <v>54</v>
      </c>
      <c r="B121" s="2">
        <v>93</v>
      </c>
      <c r="C121" s="8" t="str">
        <f>IF(B121&lt;&gt;0,VLOOKUP(B121,'[5]IFM NATACION'!$A$3:$C$4954,2,FALSE),"")</f>
        <v>ANTON </v>
      </c>
      <c r="D121" s="8" t="str">
        <f>IF(C121&lt;&gt;0,VLOOKUP(B121,'[5]IFM NATACION'!$A$3:$D$4954,3,FALSE),"")</f>
        <v>QUINTIA LEDO</v>
      </c>
      <c r="E121" s="8" t="str">
        <f>IF(D121&lt;&gt;0,VLOOKUP(B121,'[5]IFM NATACION'!$A$3:$E$4954,4,FALSE),"")</f>
        <v>DEXTER TRIATLON COMPOSTELA</v>
      </c>
      <c r="F121" s="8" t="str">
        <f>IF(E121&lt;&gt;0,VLOOKUP(B121,'[5]IFM NATACION'!$A$3:$F$4954,5,FALSE),"")</f>
        <v>INM</v>
      </c>
      <c r="G121" s="9">
        <f>IF(F121&lt;&gt;0,VLOOKUP(B121,'[5]IFM NATACION'!$A$3:$G$4954,6,FALSE),"")</f>
        <v>0.0022916666666666667</v>
      </c>
      <c r="H121" s="4">
        <f>IF(G121&lt;&gt;0,VLOOKUP(B121,'[5]IFM NATACION'!$A$3:$H$4954,7,FALSE),"")</f>
        <v>0.0007291666666666668</v>
      </c>
      <c r="I121" s="5">
        <v>0.0034953703703703705</v>
      </c>
    </row>
    <row r="125" spans="1:9" ht="21">
      <c r="A125" s="14" t="s">
        <v>73</v>
      </c>
      <c r="B125" s="15"/>
      <c r="C125" s="15"/>
      <c r="D125" s="15"/>
      <c r="E125" s="15"/>
      <c r="F125" s="15"/>
      <c r="G125" s="15"/>
      <c r="H125" s="16"/>
      <c r="I125" s="16"/>
    </row>
    <row r="126" spans="1:9" ht="45">
      <c r="A126" s="1" t="s">
        <v>1</v>
      </c>
      <c r="B126" s="1" t="s">
        <v>2</v>
      </c>
      <c r="C126" s="1" t="s">
        <v>3</v>
      </c>
      <c r="D126" s="1" t="s">
        <v>4</v>
      </c>
      <c r="E126" s="1" t="s">
        <v>5</v>
      </c>
      <c r="F126" s="1" t="s">
        <v>6</v>
      </c>
      <c r="G126" s="3" t="s">
        <v>7</v>
      </c>
      <c r="H126" s="3" t="s">
        <v>8</v>
      </c>
      <c r="I126" s="3" t="s">
        <v>9</v>
      </c>
    </row>
    <row r="127" spans="1:9" ht="15">
      <c r="A127" s="8" t="s">
        <v>10</v>
      </c>
      <c r="B127" s="2">
        <v>95</v>
      </c>
      <c r="C127" s="6" t="str">
        <f>IF(B127&lt;&gt;0,VLOOKUP(B127,'[6]CDF NATACION'!$A$3:$C$4948,2,FALSE),"")</f>
        <v>SARA</v>
      </c>
      <c r="D127" s="6" t="str">
        <f>IF(C127&lt;&gt;0,VLOOKUP(B127,'[6]CDF NATACION'!$A$3:$D$4948,3,FALSE),"")</f>
        <v>GUERRERO MANSO</v>
      </c>
      <c r="E127" s="6" t="str">
        <f>IF(D127&lt;&gt;0,VLOOKUP(B127,'[6]CDF NATACION'!$A$3:$E$4948,4,FALSE),"")</f>
        <v>NAUTICO NARON-VISTAOPTICA</v>
      </c>
      <c r="F127" s="6" t="str">
        <f>IF(E127&lt;&gt;0,VLOOKUP(B127,'[6]CDF NATACION'!$A$3:$F$4948,5,FALSE),"")</f>
        <v>CDF</v>
      </c>
      <c r="G127" s="7">
        <f>IF(F127&lt;&gt;0,VLOOKUP(B127,'[6]CDF NATACION'!$A$3:$G$4948,6,FALSE),"")</f>
        <v>0.0035185185185185185</v>
      </c>
      <c r="H127" s="4">
        <f>IF(G127&lt;&gt;0,VLOOKUP(B127,'[6]CDF NATACION'!$A$3:$H$4948,7,FALSE),"")</f>
        <v>0</v>
      </c>
      <c r="I127" s="5">
        <v>0.00537037037037037</v>
      </c>
    </row>
    <row r="128" spans="1:9" ht="15">
      <c r="A128" s="8" t="s">
        <v>15</v>
      </c>
      <c r="B128" s="2">
        <v>98</v>
      </c>
      <c r="C128" s="6" t="str">
        <f>IF(B128&lt;&gt;0,VLOOKUP(B128,'[6]CDF NATACION'!$A$3:$C$4948,2,FALSE),"")</f>
        <v>XIANA</v>
      </c>
      <c r="D128" s="6" t="str">
        <f>IF(C128&lt;&gt;0,VLOOKUP(B128,'[6]CDF NATACION'!$A$3:$D$4948,3,FALSE),"")</f>
        <v>RENDO MALLO</v>
      </c>
      <c r="E128" s="6" t="str">
        <f>IF(D128&lt;&gt;0,VLOOKUP(B128,'[6]CDF NATACION'!$A$3:$E$4948,4,FALSE),"")</f>
        <v>DEXTER TRIATLON COMPOSTELA</v>
      </c>
      <c r="F128" s="6" t="str">
        <f>IF(E128&lt;&gt;0,VLOOKUP(B128,'[6]CDF NATACION'!$A$3:$F$4948,5,FALSE),"")</f>
        <v>CDF</v>
      </c>
      <c r="G128" s="7">
        <f>IF(F128&lt;&gt;0,VLOOKUP(B128,'[6]CDF NATACION'!$A$3:$G$4948,6,FALSE),"")</f>
        <v>0.003912037037037037</v>
      </c>
      <c r="H128" s="4">
        <f>IF(G128&lt;&gt;0,VLOOKUP(B128,'[6]CDF NATACION'!$A$3:$H$4948,7,FALSE),"")</f>
        <v>0.0003935185185185183</v>
      </c>
      <c r="I128" s="5">
        <v>0.005694444444444444</v>
      </c>
    </row>
    <row r="129" spans="1:9" ht="15">
      <c r="A129" s="8" t="s">
        <v>19</v>
      </c>
      <c r="B129" s="2">
        <v>96</v>
      </c>
      <c r="C129" s="6" t="str">
        <f>IF(B129&lt;&gt;0,VLOOKUP(B129,'[6]CDF NATACION'!$A$3:$C$4948,2,FALSE),"")</f>
        <v>ANTIA</v>
      </c>
      <c r="D129" s="6" t="str">
        <f>IF(C129&lt;&gt;0,VLOOKUP(B129,'[6]CDF NATACION'!$A$3:$D$4948,3,FALSE),"")</f>
        <v>SENIN</v>
      </c>
      <c r="E129" s="6" t="str">
        <f>IF(D129&lt;&gt;0,VLOOKUP(B129,'[6]CDF NATACION'!$A$3:$E$4948,4,FALSE),"")</f>
        <v>CLUB NATACION ARZUA</v>
      </c>
      <c r="F129" s="6" t="str">
        <f>IF(E129&lt;&gt;0,VLOOKUP(B129,'[6]CDF NATACION'!$A$3:$F$4948,5,FALSE),"")</f>
        <v>CDF</v>
      </c>
      <c r="G129" s="7">
        <f>IF(F129&lt;&gt;0,VLOOKUP(B129,'[6]CDF NATACION'!$A$3:$G$4948,6,FALSE),"")</f>
        <v>0.0036689814814814814</v>
      </c>
      <c r="H129" s="4">
        <f>IF(G129&lt;&gt;0,VLOOKUP(B129,'[6]CDF NATACION'!$A$3:$H$4948,7,FALSE),"")</f>
        <v>0.00015046296296296292</v>
      </c>
      <c r="I129" s="5">
        <v>0.0060416666666666665</v>
      </c>
    </row>
    <row r="130" spans="1:9" ht="15">
      <c r="A130" s="8" t="s">
        <v>22</v>
      </c>
      <c r="B130" s="2">
        <v>101</v>
      </c>
      <c r="C130" s="6" t="str">
        <f>IF(B130&lt;&gt;0,VLOOKUP(B130,'[6]CDF NATACION'!$A$3:$C$4948,2,FALSE),"")</f>
        <v>ALBA</v>
      </c>
      <c r="D130" s="6" t="str">
        <f>IF(C130&lt;&gt;0,VLOOKUP(B130,'[6]CDF NATACION'!$A$3:$D$4948,3,FALSE),"")</f>
        <v>LEMA SEOANE</v>
      </c>
      <c r="E130" s="6" t="str">
        <f>IF(D130&lt;&gt;0,VLOOKUP(B130,'[6]CDF NATACION'!$A$3:$E$4948,4,FALSE),"")</f>
        <v>OLIMPICO DE VEDRA</v>
      </c>
      <c r="F130" s="6" t="str">
        <f>IF(E130&lt;&gt;0,VLOOKUP(B130,'[6]CDF NATACION'!$A$3:$F$4948,5,FALSE),"")</f>
        <v>CDF</v>
      </c>
      <c r="G130" s="7">
        <f>IF(F130&lt;&gt;0,VLOOKUP(B130,'[6]CDF NATACION'!$A$3:$G$4948,6,FALSE),"")</f>
        <v>0.004525462962962963</v>
      </c>
      <c r="H130" s="4">
        <f>IF(G130&lt;&gt;0,VLOOKUP(B130,'[6]CDF NATACION'!$A$3:$H$4948,7,FALSE),"")</f>
        <v>0.0010069444444444444</v>
      </c>
      <c r="I130" s="5">
        <v>0.006284722222222223</v>
      </c>
    </row>
    <row r="131" spans="1:9" ht="15">
      <c r="A131" s="8" t="s">
        <v>26</v>
      </c>
      <c r="B131" s="2">
        <v>99</v>
      </c>
      <c r="C131" s="6" t="str">
        <f>IF(B131&lt;&gt;0,VLOOKUP(B131,'[6]CDF NATACION'!$A$3:$C$4948,2,FALSE),"")</f>
        <v>IRENE</v>
      </c>
      <c r="D131" s="6" t="str">
        <f>IF(C131&lt;&gt;0,VLOOKUP(B131,'[6]CDF NATACION'!$A$3:$D$4948,3,FALSE),"")</f>
        <v>SERRAT SEOANE</v>
      </c>
      <c r="E131" s="6" t="str">
        <f>IF(D131&lt;&gt;0,VLOOKUP(B131,'[6]CDF NATACION'!$A$3:$E$4948,4,FALSE),"")</f>
        <v>FEFEME</v>
      </c>
      <c r="F131" s="6" t="str">
        <f>IF(E131&lt;&gt;0,VLOOKUP(B131,'[6]CDF NATACION'!$A$3:$F$4948,5,FALSE),"")</f>
        <v>CDF</v>
      </c>
      <c r="G131" s="7">
        <f>IF(F131&lt;&gt;0,VLOOKUP(B131,'[6]CDF NATACION'!$A$3:$G$4948,6,FALSE),"")</f>
        <v>0.004131944444444444</v>
      </c>
      <c r="H131" s="4">
        <f>IF(G131&lt;&gt;0,VLOOKUP(B131,'[6]CDF NATACION'!$A$3:$H$4948,7,FALSE),"")</f>
        <v>0.0006134259259259257</v>
      </c>
      <c r="I131" s="5">
        <v>0.006296296296296296</v>
      </c>
    </row>
    <row r="132" spans="1:9" ht="15">
      <c r="A132" s="8" t="s">
        <v>30</v>
      </c>
      <c r="B132" s="2">
        <v>97</v>
      </c>
      <c r="C132" s="6" t="str">
        <f>IF(B132&lt;&gt;0,VLOOKUP(B132,'[6]CDF NATACION'!$A$3:$C$4948,2,FALSE),"")</f>
        <v>SARA</v>
      </c>
      <c r="D132" s="6" t="str">
        <f>IF(C132&lt;&gt;0,VLOOKUP(B132,'[6]CDF NATACION'!$A$3:$D$4948,3,FALSE),"")</f>
        <v>RIAL GARCIA</v>
      </c>
      <c r="E132" s="6" t="str">
        <f>IF(D132&lt;&gt;0,VLOOKUP(B132,'[6]CDF NATACION'!$A$3:$E$4948,4,FALSE),"")</f>
        <v>DEXTER TRIATLON COMPOSTELA</v>
      </c>
      <c r="F132" s="6" t="str">
        <f>IF(E132&lt;&gt;0,VLOOKUP(B132,'[6]CDF NATACION'!$A$3:$F$4948,5,FALSE),"")</f>
        <v>CDF</v>
      </c>
      <c r="G132" s="7">
        <f>IF(F132&lt;&gt;0,VLOOKUP(B132,'[6]CDF NATACION'!$A$3:$G$4948,6,FALSE),"")</f>
        <v>0.0037962962962962963</v>
      </c>
      <c r="H132" s="4">
        <f>IF(G132&lt;&gt;0,VLOOKUP(B132,'[6]CDF NATACION'!$A$3:$H$4948,7,FALSE),"")</f>
        <v>0.00027777777777777783</v>
      </c>
      <c r="I132" s="5">
        <v>0.006585648148148147</v>
      </c>
    </row>
    <row r="133" spans="1:9" ht="15">
      <c r="A133" s="8" t="s">
        <v>34</v>
      </c>
      <c r="B133" s="2">
        <v>100</v>
      </c>
      <c r="C133" s="6" t="str">
        <f>IF(B133&lt;&gt;0,VLOOKUP(B133,'[6]CDF NATACION'!$A$3:$C$4948,2,FALSE),"")</f>
        <v>ESTELA</v>
      </c>
      <c r="D133" s="6" t="str">
        <f>IF(C133&lt;&gt;0,VLOOKUP(B133,'[6]CDF NATACION'!$A$3:$D$4948,3,FALSE),"")</f>
        <v>DIAZ GONZALEZ</v>
      </c>
      <c r="E133" s="6" t="str">
        <f>IF(D133&lt;&gt;0,VLOOKUP(B133,'[6]CDF NATACION'!$A$3:$E$4948,4,FALSE),"")</f>
        <v>FEFEME</v>
      </c>
      <c r="F133" s="6" t="str">
        <f>IF(E133&lt;&gt;0,VLOOKUP(B133,'[6]CDF NATACION'!$A$3:$F$4948,5,FALSE),"")</f>
        <v>CDF</v>
      </c>
      <c r="G133" s="7">
        <f>IF(F133&lt;&gt;0,VLOOKUP(B133,'[6]CDF NATACION'!$A$3:$G$4948,6,FALSE),"")</f>
        <v>0.004409722222222222</v>
      </c>
      <c r="H133" s="4">
        <f>IF(G133&lt;&gt;0,VLOOKUP(B133,'[6]CDF NATACION'!$A$3:$H$4948,7,FALSE),"")</f>
        <v>0.0008912037037037035</v>
      </c>
      <c r="I133" s="5">
        <v>0.007407407407407407</v>
      </c>
    </row>
    <row r="137" spans="1:9" ht="21">
      <c r="A137" s="14" t="s">
        <v>74</v>
      </c>
      <c r="B137" s="15"/>
      <c r="C137" s="15"/>
      <c r="D137" s="15"/>
      <c r="E137" s="15"/>
      <c r="F137" s="15"/>
      <c r="G137" s="15"/>
      <c r="H137" s="16"/>
      <c r="I137" s="16"/>
    </row>
    <row r="138" spans="1:9" ht="45">
      <c r="A138" s="1" t="s">
        <v>1</v>
      </c>
      <c r="B138" s="1" t="s">
        <v>2</v>
      </c>
      <c r="C138" s="1" t="s">
        <v>3</v>
      </c>
      <c r="D138" s="1" t="s">
        <v>4</v>
      </c>
      <c r="E138" s="1" t="s">
        <v>5</v>
      </c>
      <c r="F138" s="1" t="s">
        <v>6</v>
      </c>
      <c r="G138" s="3" t="s">
        <v>7</v>
      </c>
      <c r="H138" s="3" t="s">
        <v>8</v>
      </c>
      <c r="I138" s="3" t="s">
        <v>9</v>
      </c>
    </row>
    <row r="139" spans="1:9" ht="15">
      <c r="A139" s="8" t="s">
        <v>10</v>
      </c>
      <c r="B139" s="2">
        <v>106</v>
      </c>
      <c r="C139" s="8" t="str">
        <f>IF(B139&lt;&gt;0,VLOOKUP(B139,'[7]CDM NATACION'!$A$3:$C$4956,2,FALSE),"")</f>
        <v>ANXO</v>
      </c>
      <c r="D139" s="8" t="str">
        <f>IF(C139&lt;&gt;0,VLOOKUP(B139,'[7]CDM NATACION'!$A$3:$D$4956,3,FALSE),"")</f>
        <v>LEMA SAAVEDRA</v>
      </c>
      <c r="E139" s="8" t="str">
        <f>IF(D139&lt;&gt;0,VLOOKUP(B139,'[7]CDM NATACION'!$A$3:$E$4956,4,FALSE),"")</f>
        <v>OLIMPICO DE VEDRA</v>
      </c>
      <c r="F139" s="8" t="str">
        <f>IF(E139&lt;&gt;0,VLOOKUP(B139,'[7]CDM NATACION'!$A$3:$F$4956,5,FALSE),"")</f>
        <v>CDM</v>
      </c>
      <c r="G139" s="9">
        <f>IF(F139&lt;&gt;0,VLOOKUP(B139,'[7]CDM NATACION'!$A$3:$G$4956,6,FALSE),"")</f>
        <v>0.0035069444444444445</v>
      </c>
      <c r="H139" s="4">
        <f>IF(G139&lt;&gt;0,VLOOKUP(B139,'[7]CDM NATACION'!$A$3:$H$4956,7,FALSE),"")</f>
        <v>0.0002199074074074078</v>
      </c>
      <c r="I139" s="5">
        <v>0.004560185185185185</v>
      </c>
    </row>
    <row r="140" spans="1:9" ht="15">
      <c r="A140" s="8" t="s">
        <v>15</v>
      </c>
      <c r="B140" s="2">
        <v>105</v>
      </c>
      <c r="C140" s="8" t="str">
        <f>IF(B140&lt;&gt;0,VLOOKUP(B140,'[7]CDM NATACION'!$A$3:$C$4956,2,FALSE),"")</f>
        <v>DANIEL</v>
      </c>
      <c r="D140" s="8" t="str">
        <f>IF(C140&lt;&gt;0,VLOOKUP(B140,'[7]CDM NATACION'!$A$3:$D$4956,3,FALSE),"")</f>
        <v>BOUZON GARCIA</v>
      </c>
      <c r="E140" s="8" t="str">
        <f>IF(D140&lt;&gt;0,VLOOKUP(B140,'[7]CDM NATACION'!$A$3:$E$4956,4,FALSE),"")</f>
        <v>OLIMPICO DE VEDRA</v>
      </c>
      <c r="F140" s="8" t="str">
        <f>IF(E140&lt;&gt;0,VLOOKUP(B140,'[7]CDM NATACION'!$A$3:$F$4956,5,FALSE),"")</f>
        <v>CDM</v>
      </c>
      <c r="G140" s="9">
        <f>IF(F140&lt;&gt;0,VLOOKUP(B140,'[7]CDM NATACION'!$A$3:$G$4956,6,FALSE),"")</f>
        <v>0.0034375</v>
      </c>
      <c r="H140" s="4">
        <f>IF(G140&lt;&gt;0,VLOOKUP(B140,'[7]CDM NATACION'!$A$3:$H$4956,7,FALSE),"")</f>
        <v>0.00015046296296296335</v>
      </c>
      <c r="I140" s="5">
        <v>0.004560185185185185</v>
      </c>
    </row>
    <row r="141" spans="1:9" ht="15">
      <c r="A141" s="8" t="s">
        <v>19</v>
      </c>
      <c r="B141" s="2">
        <v>104</v>
      </c>
      <c r="C141" s="8" t="str">
        <f>IF(B141&lt;&gt;0,VLOOKUP(B141,'[7]CDM NATACION'!$A$3:$C$4956,2,FALSE),"")</f>
        <v>RAUL</v>
      </c>
      <c r="D141" s="8" t="str">
        <f>IF(C141&lt;&gt;0,VLOOKUP(B141,'[7]CDM NATACION'!$A$3:$D$4956,3,FALSE),"")</f>
        <v>BLANCO PORTO</v>
      </c>
      <c r="E141" s="8" t="str">
        <f>IF(D141&lt;&gt;0,VLOOKUP(B141,'[7]CDM NATACION'!$A$3:$E$4956,4,FALSE),"")</f>
        <v>FEFEME</v>
      </c>
      <c r="F141" s="8" t="str">
        <f>IF(E141&lt;&gt;0,VLOOKUP(B141,'[7]CDM NATACION'!$A$3:$F$4956,5,FALSE),"")</f>
        <v>CDM</v>
      </c>
      <c r="G141" s="9">
        <f>IF(F141&lt;&gt;0,VLOOKUP(B141,'[7]CDM NATACION'!$A$3:$G$4956,6,FALSE),"")</f>
        <v>0.003344907407407407</v>
      </c>
      <c r="H141" s="4">
        <f>IF(G141&lt;&gt;0,VLOOKUP(B141,'[7]CDM NATACION'!$A$3:$H$4956,7,FALSE),"")</f>
        <v>5.7870370370370454E-05</v>
      </c>
      <c r="I141" s="5">
        <v>0.004710648148148148</v>
      </c>
    </row>
    <row r="142" spans="1:9" ht="15">
      <c r="A142" s="8" t="s">
        <v>22</v>
      </c>
      <c r="B142" s="2">
        <v>107</v>
      </c>
      <c r="C142" s="8" t="str">
        <f>IF(B142&lt;&gt;0,VLOOKUP(B142,'[7]CDM NATACION'!$A$3:$C$4956,2,FALSE),"")</f>
        <v>ANDRES</v>
      </c>
      <c r="D142" s="8" t="str">
        <f>IF(C142&lt;&gt;0,VLOOKUP(B142,'[7]CDM NATACION'!$A$3:$D$4956,3,FALSE),"")</f>
        <v>CENDAN LLORENS</v>
      </c>
      <c r="E142" s="8" t="str">
        <f>IF(D142&lt;&gt;0,VLOOKUP(B142,'[7]CDM NATACION'!$A$3:$E$4956,4,FALSE),"")</f>
        <v>DEXTER TRIATLON COMPOSTELA</v>
      </c>
      <c r="F142" s="8" t="str">
        <f>IF(E142&lt;&gt;0,VLOOKUP(B142,'[7]CDM NATACION'!$A$3:$F$4956,5,FALSE),"")</f>
        <v>CDM</v>
      </c>
      <c r="G142" s="9">
        <f>IF(F142&lt;&gt;0,VLOOKUP(B142,'[7]CDM NATACION'!$A$3:$G$4956,6,FALSE),"")</f>
        <v>0.0035069444444444445</v>
      </c>
      <c r="H142" s="4">
        <f>IF(G142&lt;&gt;0,VLOOKUP(B142,'[7]CDM NATACION'!$A$3:$H$4956,7,FALSE),"")</f>
        <v>0.0002199074074074078</v>
      </c>
      <c r="I142" s="5">
        <v>0.00474537037037037</v>
      </c>
    </row>
    <row r="143" spans="1:9" ht="15">
      <c r="A143" s="8" t="s">
        <v>26</v>
      </c>
      <c r="B143" s="2">
        <v>103</v>
      </c>
      <c r="C143" s="8" t="str">
        <f>IF(B143&lt;&gt;0,VLOOKUP(B143,'[7]CDM NATACION'!$A$3:$C$4956,2,FALSE),"")</f>
        <v>MIGUEL</v>
      </c>
      <c r="D143" s="8" t="str">
        <f>IF(C143&lt;&gt;0,VLOOKUP(B143,'[7]CDM NATACION'!$A$3:$D$4956,3,FALSE),"")</f>
        <v>PRADA RODRIGUEZ</v>
      </c>
      <c r="E143" s="8" t="str">
        <f>IF(D143&lt;&gt;0,VLOOKUP(B143,'[7]CDM NATACION'!$A$3:$E$4956,4,FALSE),"")</f>
        <v>NATACIÓN RIVEIRA</v>
      </c>
      <c r="F143" s="8" t="str">
        <f>IF(E143&lt;&gt;0,VLOOKUP(B143,'[7]CDM NATACION'!$A$3:$F$4956,5,FALSE),"")</f>
        <v>CDM</v>
      </c>
      <c r="G143" s="9">
        <f>IF(F143&lt;&gt;0,VLOOKUP(B143,'[7]CDM NATACION'!$A$3:$G$4956,6,FALSE),"")</f>
        <v>0.0032870370370370367</v>
      </c>
      <c r="H143" s="4">
        <f>IF(G143&lt;&gt;0,VLOOKUP(B143,'[7]CDM NATACION'!$A$3:$H$4956,7,FALSE),"")</f>
        <v>0</v>
      </c>
      <c r="I143" s="5">
        <v>0.004768518518518518</v>
      </c>
    </row>
    <row r="144" spans="1:9" ht="15">
      <c r="A144" s="8" t="s">
        <v>30</v>
      </c>
      <c r="B144" s="2">
        <v>113</v>
      </c>
      <c r="C144" s="8" t="str">
        <f>IF(B144&lt;&gt;0,VLOOKUP(B144,'[7]CDM NATACION'!$A$3:$C$4956,2,FALSE),"")</f>
        <v>NICOLAS</v>
      </c>
      <c r="D144" s="8" t="str">
        <f>IF(C144&lt;&gt;0,VLOOKUP(B144,'[7]CDM NATACION'!$A$3:$D$4956,3,FALSE),"")</f>
        <v>VILLANUEVA SANCHEZ</v>
      </c>
      <c r="E144" s="8" t="str">
        <f>IF(D144&lt;&gt;0,VLOOKUP(B144,'[7]CDM NATACION'!$A$3:$E$4956,4,FALSE),"")</f>
        <v>OLIMPICO DE VEDRA</v>
      </c>
      <c r="F144" s="8" t="str">
        <f>IF(E144&lt;&gt;0,VLOOKUP(B144,'[7]CDM NATACION'!$A$3:$F$4956,5,FALSE),"")</f>
        <v>CDM</v>
      </c>
      <c r="G144" s="9">
        <f>IF(F144&lt;&gt;0,VLOOKUP(B144,'[7]CDM NATACION'!$A$3:$G$4956,6,FALSE),"")</f>
        <v>0.0038078703703703707</v>
      </c>
      <c r="H144" s="4">
        <f>IF(G144&lt;&gt;0,VLOOKUP(B144,'[7]CDM NATACION'!$A$3:$H$4956,7,FALSE),"")</f>
        <v>0.0005208333333333341</v>
      </c>
      <c r="I144" s="5">
        <v>0.004803240740740741</v>
      </c>
    </row>
    <row r="145" spans="1:9" ht="15">
      <c r="A145" s="8" t="s">
        <v>34</v>
      </c>
      <c r="B145" s="2">
        <v>108</v>
      </c>
      <c r="C145" s="8" t="str">
        <f>IF(B145&lt;&gt;0,VLOOKUP(B145,'[7]CDM NATACION'!$A$3:$C$4956,2,FALSE),"")</f>
        <v>DAVID</v>
      </c>
      <c r="D145" s="8" t="str">
        <f>IF(C145&lt;&gt;0,VLOOKUP(B145,'[7]CDM NATACION'!$A$3:$D$4956,3,FALSE),"")</f>
        <v>LISTE VAZQUEZ</v>
      </c>
      <c r="E145" s="8" t="str">
        <f>IF(D145&lt;&gt;0,VLOOKUP(B145,'[7]CDM NATACION'!$A$3:$E$4956,4,FALSE),"")</f>
        <v>DEXTER TRIATLON COMPOSTELA</v>
      </c>
      <c r="F145" s="8" t="str">
        <f>IF(E145&lt;&gt;0,VLOOKUP(B145,'[7]CDM NATACION'!$A$3:$F$4956,5,FALSE),"")</f>
        <v>CDM</v>
      </c>
      <c r="G145" s="9">
        <f>IF(F145&lt;&gt;0,VLOOKUP(B145,'[7]CDM NATACION'!$A$3:$G$4956,6,FALSE),"")</f>
        <v>0.0035532407407407405</v>
      </c>
      <c r="H145" s="4">
        <f>IF(G145&lt;&gt;0,VLOOKUP(B145,'[7]CDM NATACION'!$A$3:$H$4956,7,FALSE),"")</f>
        <v>0.00026620370370370383</v>
      </c>
      <c r="I145" s="5">
        <v>0.004803240740740741</v>
      </c>
    </row>
    <row r="146" spans="1:9" ht="15">
      <c r="A146" s="8" t="s">
        <v>37</v>
      </c>
      <c r="B146" s="2">
        <v>112</v>
      </c>
      <c r="C146" s="8" t="str">
        <f>IF(B146&lt;&gt;0,VLOOKUP(B146,'[7]CDM NATACION'!$A$3:$C$4956,2,FALSE),"")</f>
        <v>JOEL</v>
      </c>
      <c r="D146" s="8" t="str">
        <f>IF(C146&lt;&gt;0,VLOOKUP(B146,'[7]CDM NATACION'!$A$3:$D$4956,3,FALSE),"")</f>
        <v>ROIS RODRIGUEZ</v>
      </c>
      <c r="E146" s="8" t="str">
        <f>IF(D146&lt;&gt;0,VLOOKUP(B146,'[7]CDM NATACION'!$A$3:$E$4956,4,FALSE),"")</f>
        <v>FEFEME</v>
      </c>
      <c r="F146" s="8" t="str">
        <f>IF(E146&lt;&gt;0,VLOOKUP(B146,'[7]CDM NATACION'!$A$3:$F$4956,5,FALSE),"")</f>
        <v>CDM</v>
      </c>
      <c r="G146" s="9">
        <f>IF(F146&lt;&gt;0,VLOOKUP(B146,'[7]CDM NATACION'!$A$3:$G$4956,6,FALSE),"")</f>
        <v>0.0037847222222222223</v>
      </c>
      <c r="H146" s="4">
        <f>IF(G146&lt;&gt;0,VLOOKUP(B146,'[7]CDM NATACION'!$A$3:$H$4956,7,FALSE),"")</f>
        <v>0.0004976851851851856</v>
      </c>
      <c r="I146" s="5">
        <v>0.004965277777777778</v>
      </c>
    </row>
    <row r="147" spans="1:9" ht="15">
      <c r="A147" s="8" t="s">
        <v>39</v>
      </c>
      <c r="B147" s="2">
        <v>111</v>
      </c>
      <c r="C147" s="8" t="str">
        <f>IF(B147&lt;&gt;0,VLOOKUP(B147,'[7]CDM NATACION'!$A$3:$C$4956,2,FALSE),"")</f>
        <v>MANUEL</v>
      </c>
      <c r="D147" s="8" t="str">
        <f>IF(C147&lt;&gt;0,VLOOKUP(B147,'[7]CDM NATACION'!$A$3:$D$4956,3,FALSE),"")</f>
        <v>ABREU AMOR</v>
      </c>
      <c r="E147" s="8" t="str">
        <f>IF(D147&lt;&gt;0,VLOOKUP(B147,'[7]CDM NATACION'!$A$3:$E$4956,4,FALSE),"")</f>
        <v>TRIATLON MAR DE VIGO</v>
      </c>
      <c r="F147" s="8" t="str">
        <f>IF(E147&lt;&gt;0,VLOOKUP(B147,'[7]CDM NATACION'!$A$3:$F$4956,5,FALSE),"")</f>
        <v>CDM</v>
      </c>
      <c r="G147" s="9">
        <f>IF(F147&lt;&gt;0,VLOOKUP(B147,'[7]CDM NATACION'!$A$3:$G$4956,6,FALSE),"")</f>
        <v>0.0037500000000000003</v>
      </c>
      <c r="H147" s="4">
        <f>IF(G147&lt;&gt;0,VLOOKUP(B147,'[7]CDM NATACION'!$A$3:$H$4956,7,FALSE),"")</f>
        <v>0.00046296296296296363</v>
      </c>
      <c r="I147" s="5">
        <v>0.004976851851851852</v>
      </c>
    </row>
    <row r="148" spans="1:9" ht="15">
      <c r="A148" s="8" t="s">
        <v>43</v>
      </c>
      <c r="B148" s="2">
        <v>110</v>
      </c>
      <c r="C148" s="8" t="str">
        <f>IF(B148&lt;&gt;0,VLOOKUP(B148,'[7]CDM NATACION'!$A$3:$C$4956,2,FALSE),"")</f>
        <v>MARTIN</v>
      </c>
      <c r="D148" s="8" t="str">
        <f>IF(C148&lt;&gt;0,VLOOKUP(B148,'[7]CDM NATACION'!$A$3:$D$4956,3,FALSE),"")</f>
        <v>LISTE OUBEL</v>
      </c>
      <c r="E148" s="8" t="str">
        <f>IF(D148&lt;&gt;0,VLOOKUP(B148,'[7]CDM NATACION'!$A$3:$E$4956,4,FALSE),"")</f>
        <v>ARCADE INFORHOUSE SANTIAGO</v>
      </c>
      <c r="F148" s="8" t="str">
        <f>IF(E148&lt;&gt;0,VLOOKUP(B148,'[7]CDM NATACION'!$A$3:$F$4956,5,FALSE),"")</f>
        <v>CDM</v>
      </c>
      <c r="G148" s="9">
        <f>IF(F148&lt;&gt;0,VLOOKUP(B148,'[7]CDM NATACION'!$A$3:$G$4956,6,FALSE),"")</f>
        <v>0.003645833333333333</v>
      </c>
      <c r="H148" s="4">
        <f>IF(G148&lt;&gt;0,VLOOKUP(B148,'[7]CDM NATACION'!$A$3:$H$4956,7,FALSE),"")</f>
        <v>0.0003587962962962963</v>
      </c>
      <c r="I148" s="5">
        <v>0.0051504629629629635</v>
      </c>
    </row>
    <row r="149" spans="1:9" ht="15">
      <c r="A149" s="8" t="s">
        <v>47</v>
      </c>
      <c r="B149" s="2">
        <v>114</v>
      </c>
      <c r="C149" s="8" t="str">
        <f>IF(B149&lt;&gt;0,VLOOKUP(B149,'[7]CDM NATACION'!$A$3:$C$4956,2,FALSE),"")</f>
        <v>RAUL</v>
      </c>
      <c r="D149" s="8" t="str">
        <f>IF(C149&lt;&gt;0,VLOOKUP(B149,'[7]CDM NATACION'!$A$3:$D$4956,3,FALSE),"")</f>
        <v>GARCIA AGRA</v>
      </c>
      <c r="E149" s="8" t="str">
        <f>IF(D149&lt;&gt;0,VLOOKUP(B149,'[7]CDM NATACION'!$A$3:$E$4956,4,FALSE),"")</f>
        <v>OLIMPICO DE VEDRA</v>
      </c>
      <c r="F149" s="8" t="str">
        <f>IF(E149&lt;&gt;0,VLOOKUP(B149,'[7]CDM NATACION'!$A$3:$F$4956,5,FALSE),"")</f>
        <v>CDM</v>
      </c>
      <c r="G149" s="9">
        <f>IF(F149&lt;&gt;0,VLOOKUP(B149,'[7]CDM NATACION'!$A$3:$G$4956,6,FALSE),"")</f>
        <v>0.0038541666666666668</v>
      </c>
      <c r="H149" s="4">
        <f>IF(G149&lt;&gt;0,VLOOKUP(B149,'[7]CDM NATACION'!$A$3:$H$4956,7,FALSE),"")</f>
        <v>0.0005671296296296301</v>
      </c>
      <c r="I149" s="5">
        <v>0.00537037037037037</v>
      </c>
    </row>
    <row r="150" spans="1:9" ht="15">
      <c r="A150" s="8" t="s">
        <v>50</v>
      </c>
      <c r="B150" s="2">
        <v>115</v>
      </c>
      <c r="C150" s="8" t="str">
        <f>IF(B150&lt;&gt;0,VLOOKUP(B150,'[7]CDM NATACION'!$A$3:$C$4956,2,FALSE),"")</f>
        <v>XURXO</v>
      </c>
      <c r="D150" s="8" t="str">
        <f>IF(C150&lt;&gt;0,VLOOKUP(B150,'[7]CDM NATACION'!$A$3:$D$4956,3,FALSE),"")</f>
        <v>RIGUEIRA DIAZ</v>
      </c>
      <c r="E150" s="8" t="str">
        <f>IF(D150&lt;&gt;0,VLOOKUP(B150,'[7]CDM NATACION'!$A$3:$E$4956,4,FALSE),"")</f>
        <v>TRIATLON MAR DE VIGO</v>
      </c>
      <c r="F150" s="8" t="str">
        <f>IF(E150&lt;&gt;0,VLOOKUP(B150,'[7]CDM NATACION'!$A$3:$F$4956,5,FALSE),"")</f>
        <v>CDM</v>
      </c>
      <c r="G150" s="9">
        <f>IF(F150&lt;&gt;0,VLOOKUP(B150,'[7]CDM NATACION'!$A$3:$G$4956,6,FALSE),"")</f>
        <v>0.004108796296296297</v>
      </c>
      <c r="H150" s="4">
        <f>IF(G150&lt;&gt;0,VLOOKUP(B150,'[7]CDM NATACION'!$A$3:$H$4956,7,FALSE),"")</f>
        <v>0.0008217592592592604</v>
      </c>
      <c r="I150" s="5">
        <v>0.005520833333333333</v>
      </c>
    </row>
    <row r="151" spans="1:9" ht="15">
      <c r="A151" s="8" t="s">
        <v>54</v>
      </c>
      <c r="B151" s="2">
        <v>109</v>
      </c>
      <c r="C151" s="8" t="str">
        <f>IF(B151&lt;&gt;0,VLOOKUP(B151,'[7]CDM NATACION'!$A$3:$C$4956,2,FALSE),"")</f>
        <v>ALEX</v>
      </c>
      <c r="D151" s="8" t="str">
        <f>IF(C151&lt;&gt;0,VLOOKUP(B151,'[7]CDM NATACION'!$A$3:$D$4956,3,FALSE),"")</f>
        <v>GONZALEZ MUIÑOS</v>
      </c>
      <c r="E151" s="8" t="str">
        <f>IF(D151&lt;&gt;0,VLOOKUP(B151,'[7]CDM NATACION'!$A$3:$E$4956,4,FALSE),"")</f>
        <v>FEFEME</v>
      </c>
      <c r="F151" s="8" t="str">
        <f>IF(E151&lt;&gt;0,VLOOKUP(B151,'[7]CDM NATACION'!$A$3:$F$4956,5,FALSE),"")</f>
        <v>CDM</v>
      </c>
      <c r="G151" s="9">
        <f>IF(F151&lt;&gt;0,VLOOKUP(B151,'[7]CDM NATACION'!$A$3:$G$4956,6,FALSE),"")</f>
        <v>0.003645833333333333</v>
      </c>
      <c r="H151" s="4">
        <f>IF(G151&lt;&gt;0,VLOOKUP(B151,'[7]CDM NATACION'!$A$3:$H$4956,7,FALSE),"")</f>
        <v>0.0003587962962962963</v>
      </c>
      <c r="I151" s="5">
        <v>0.005578703703703704</v>
      </c>
    </row>
    <row r="152" spans="1:9" ht="15">
      <c r="A152" s="8" t="s">
        <v>57</v>
      </c>
      <c r="B152" s="2">
        <v>116</v>
      </c>
      <c r="C152" s="8" t="str">
        <f>IF(B152&lt;&gt;0,VLOOKUP(B152,'[7]CDM NATACION'!$A$3:$C$4956,2,FALSE),"")</f>
        <v>YAGO</v>
      </c>
      <c r="D152" s="8" t="str">
        <f>IF(C152&lt;&gt;0,VLOOKUP(B152,'[7]CDM NATACION'!$A$3:$D$4956,3,FALSE),"")</f>
        <v>SOBREIRA GARCIA</v>
      </c>
      <c r="E152" s="8" t="str">
        <f>IF(D152&lt;&gt;0,VLOOKUP(B152,'[7]CDM NATACION'!$A$3:$E$4956,4,FALSE),"")</f>
        <v>CLUB ATLETISMO PORRIÑO</v>
      </c>
      <c r="F152" s="8" t="str">
        <f>IF(E152&lt;&gt;0,VLOOKUP(B152,'[7]CDM NATACION'!$A$3:$F$4956,5,FALSE),"")</f>
        <v>CDM</v>
      </c>
      <c r="G152" s="9">
        <f>IF(F152&lt;&gt;0,VLOOKUP(B152,'[7]CDM NATACION'!$A$3:$G$4956,6,FALSE),"")</f>
        <v>0.0043518518518518515</v>
      </c>
      <c r="H152" s="4">
        <f>IF(G152&lt;&gt;0,VLOOKUP(B152,'[7]CDM NATACION'!$A$3:$H$4956,7,FALSE),"")</f>
        <v>0.0010648148148148149</v>
      </c>
      <c r="I152" s="5">
        <v>0.005925925925925926</v>
      </c>
    </row>
    <row r="153" spans="1:9" ht="15">
      <c r="A153" s="8" t="s">
        <v>60</v>
      </c>
      <c r="B153" s="2">
        <v>117</v>
      </c>
      <c r="C153" s="8" t="str">
        <f>IF(B153&lt;&gt;0,VLOOKUP(B153,'[7]CDM NATACION'!$A$3:$C$4956,2,FALSE),"")</f>
        <v>PABLO</v>
      </c>
      <c r="D153" s="8" t="str">
        <f>IF(C153&lt;&gt;0,VLOOKUP(B153,'[7]CDM NATACION'!$A$3:$D$4956,3,FALSE),"")</f>
        <v>MARTINEZ REGUEIRA</v>
      </c>
      <c r="E153" s="8" t="str">
        <f>IF(D153&lt;&gt;0,VLOOKUP(B153,'[7]CDM NATACION'!$A$3:$E$4956,4,FALSE),"")</f>
        <v>OLIMPICO DE VEDRA</v>
      </c>
      <c r="F153" s="8" t="str">
        <f>IF(E153&lt;&gt;0,VLOOKUP(B153,'[7]CDM NATACION'!$A$3:$F$4956,5,FALSE),"")</f>
        <v>CDM</v>
      </c>
      <c r="G153" s="9">
        <f>IF(F153&lt;&gt;0,VLOOKUP(B153,'[7]CDM NATACION'!$A$3:$G$4956,6,FALSE),"")</f>
        <v>0.004409722222222222</v>
      </c>
      <c r="H153" s="4">
        <f>IF(G153&lt;&gt;0,VLOOKUP(B153,'[7]CDM NATACION'!$A$3:$H$4956,7,FALSE),"")</f>
        <v>0.0011226851851851853</v>
      </c>
      <c r="I153" s="5">
        <v>0.006828703703703704</v>
      </c>
    </row>
    <row r="158" spans="1:4" ht="18.75">
      <c r="A158" s="10" t="s">
        <v>76</v>
      </c>
      <c r="B158" s="11" t="s">
        <v>77</v>
      </c>
      <c r="C158" s="12" t="s">
        <v>18</v>
      </c>
      <c r="D158" s="12"/>
    </row>
    <row r="159" spans="2:4" ht="18.75">
      <c r="B159" s="11" t="s">
        <v>78</v>
      </c>
      <c r="C159" s="13" t="s">
        <v>79</v>
      </c>
      <c r="D159" s="12"/>
    </row>
  </sheetData>
  <sheetProtection/>
  <mergeCells count="8">
    <mergeCell ref="A125:I125"/>
    <mergeCell ref="A137:I137"/>
    <mergeCell ref="A82:I82"/>
    <mergeCell ref="A3:I3"/>
    <mergeCell ref="A22:I22"/>
    <mergeCell ref="A44:I44"/>
    <mergeCell ref="A61:I61"/>
    <mergeCell ref="A107:I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ANXOS</cp:lastModifiedBy>
  <dcterms:created xsi:type="dcterms:W3CDTF">2012-06-02T13:12:51Z</dcterms:created>
  <dcterms:modified xsi:type="dcterms:W3CDTF">2012-06-02T21:08:04Z</dcterms:modified>
  <cp:category/>
  <cp:version/>
  <cp:contentType/>
  <cp:contentStatus/>
</cp:coreProperties>
</file>