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u\Desktop\"/>
    </mc:Choice>
  </mc:AlternateContent>
  <bookViews>
    <workbookView xWindow="0" yWindow="0" windowWidth="20490" windowHeight="7755"/>
  </bookViews>
  <sheets>
    <sheet name="Xer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3" i="1"/>
  <c r="K12" i="1"/>
  <c r="K6" i="1"/>
  <c r="K8" i="1"/>
  <c r="K3" i="1"/>
  <c r="J5" i="1"/>
  <c r="J6" i="1"/>
  <c r="J8" i="1"/>
  <c r="J4" i="1"/>
  <c r="J3" i="1"/>
  <c r="I7" i="1"/>
  <c r="I9" i="1"/>
  <c r="I4" i="1"/>
  <c r="I5" i="1"/>
  <c r="H10" i="1"/>
  <c r="H6" i="1"/>
  <c r="H3" i="1"/>
  <c r="G3" i="1"/>
  <c r="G6" i="1"/>
  <c r="G5" i="1"/>
  <c r="F7" i="1"/>
  <c r="M7" i="1" s="1"/>
  <c r="F9" i="1"/>
  <c r="M9" i="1" s="1"/>
  <c r="F6" i="1"/>
  <c r="F8" i="1"/>
  <c r="M8" i="1" s="1"/>
  <c r="F4" i="1"/>
  <c r="M16" i="1"/>
  <c r="M17" i="1"/>
  <c r="M14" i="1"/>
  <c r="M15" i="1"/>
  <c r="M12" i="1"/>
  <c r="M18" i="1"/>
  <c r="M5" i="1"/>
  <c r="M13" i="1"/>
  <c r="M10" i="1"/>
  <c r="M11" i="1"/>
  <c r="D6" i="1"/>
  <c r="E4" i="1"/>
  <c r="D4" i="1"/>
  <c r="E3" i="1"/>
  <c r="M3" i="1" s="1"/>
  <c r="M4" i="1" l="1"/>
  <c r="M6" i="1"/>
</calcChain>
</file>

<file path=xl/sharedStrings.xml><?xml version="1.0" encoding="utf-8"?>
<sst xmlns="http://schemas.openxmlformats.org/spreadsheetml/2006/main" count="127" uniqueCount="43">
  <si>
    <t>GLOBAL</t>
  </si>
  <si>
    <t>Pos</t>
  </si>
  <si>
    <t>Clube</t>
  </si>
  <si>
    <t>PBF</t>
  </si>
  <si>
    <t>PBM</t>
  </si>
  <si>
    <t>BXF</t>
  </si>
  <si>
    <t>BXM</t>
  </si>
  <si>
    <t>ALF</t>
  </si>
  <si>
    <t>ALM</t>
  </si>
  <si>
    <t>INF</t>
  </si>
  <si>
    <t>INM</t>
  </si>
  <si>
    <t>CDF</t>
  </si>
  <si>
    <t>CDM</t>
  </si>
  <si>
    <t>TOTAL</t>
  </si>
  <si>
    <t>CIDADE DE LUGO FLUVIAL</t>
  </si>
  <si>
    <t>TRIATLON FERROL</t>
  </si>
  <si>
    <t>A.D. FOGAR</t>
  </si>
  <si>
    <t xml:space="preserve">ARCADE INFORHOUSE SANTIAGO </t>
  </si>
  <si>
    <t>A.D. TRI-PENTA TERRAS DE LUGO</t>
  </si>
  <si>
    <t>TALLERES DAVID TRIATLON COMPOSTELA</t>
  </si>
  <si>
    <t>CLUB NATACION RIVEIRA</t>
  </si>
  <si>
    <t>AD NAUTICO DE NARON</t>
  </si>
  <si>
    <t>C. NATACION CEDEIRA MUEBLES GARCIA</t>
  </si>
  <si>
    <t>OLIMPICO DE VEDRA</t>
  </si>
  <si>
    <t>CLUB TRIATLON MAR DE VIGO</t>
  </si>
  <si>
    <t>CLUB ATLETISMO PORRIÑO</t>
  </si>
  <si>
    <t>ESCOLA TRIATLÓN PONTEVEDRA</t>
  </si>
  <si>
    <t>TRISADA</t>
  </si>
  <si>
    <t>ZALAETA 100TOLOS</t>
  </si>
  <si>
    <t>X</t>
  </si>
  <si>
    <t>TRIATLON MOTOBIKE-GALAICO PONTEVEDRA</t>
  </si>
  <si>
    <t>N21</t>
  </si>
  <si>
    <t>N28</t>
  </si>
  <si>
    <t>N15</t>
  </si>
  <si>
    <t>N30</t>
  </si>
  <si>
    <t>N12</t>
  </si>
  <si>
    <t>N13</t>
  </si>
  <si>
    <t>N17</t>
  </si>
  <si>
    <t>N19</t>
  </si>
  <si>
    <t>N5</t>
  </si>
  <si>
    <t>N8</t>
  </si>
  <si>
    <t>N18</t>
  </si>
  <si>
    <t>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</si>
</sst>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right"/>
    </xf>
    <xf numFmtId="0" fontId="3" fillId="0" borderId="2" xfId="1" applyFont="1" applyFill="1" applyBorder="1" applyAlignment="1"/>
    <xf numFmtId="0" fontId="0" fillId="2" borderId="1" xfId="0" applyFill="1" applyBorder="1" applyAlignment="1">
      <alignment horizontal="center"/>
    </xf>
    <xf numFmtId="0" fontId="3" fillId="0" borderId="4" xfId="1" applyFont="1" applyFill="1" applyBorder="1" applyAlignment="1"/>
    <xf numFmtId="0" fontId="0" fillId="2" borderId="3" xfId="0" applyFill="1" applyBorder="1" applyAlignment="1">
      <alignment horizontal="center"/>
    </xf>
    <xf numFmtId="0" fontId="3" fillId="0" borderId="1" xfId="1" applyFont="1" applyFill="1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Normal="100" workbookViewId="0">
      <selection activeCell="J4" sqref="J4"/>
    </sheetView>
  </sheetViews>
  <sheetFormatPr baseColWidth="10" defaultRowHeight="15" x14ac:dyDescent="0.25"/>
  <cols>
    <col min="1" max="1" width="3.5703125" customWidth="1"/>
    <col min="2" max="2" width="31.42578125" customWidth="1"/>
    <col min="3" max="10" width="4.7109375" style="9" customWidth="1"/>
    <col min="11" max="11" width="4.42578125" style="9" customWidth="1"/>
    <col min="12" max="12" width="5" style="9" customWidth="1"/>
    <col min="13" max="13" width="11.42578125" style="9"/>
  </cols>
  <sheetData>
    <row r="1" spans="1:13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x14ac:dyDescent="0.25">
      <c r="A2" s="1" t="s">
        <v>1</v>
      </c>
      <c r="B2" s="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3" x14ac:dyDescent="0.25">
      <c r="A3" s="2">
        <v>1</v>
      </c>
      <c r="B3" s="3" t="s">
        <v>14</v>
      </c>
      <c r="C3" s="4" t="s">
        <v>31</v>
      </c>
      <c r="D3" s="4" t="s">
        <v>34</v>
      </c>
      <c r="E3" s="11">
        <f>10+4+2+15+19</f>
        <v>50</v>
      </c>
      <c r="F3" s="4" t="s">
        <v>33</v>
      </c>
      <c r="G3" s="11">
        <f>21+7+8+14</f>
        <v>50</v>
      </c>
      <c r="H3" s="11">
        <f>11+21</f>
        <v>32</v>
      </c>
      <c r="I3" s="4" t="s">
        <v>32</v>
      </c>
      <c r="J3" s="11">
        <f>19+13</f>
        <v>32</v>
      </c>
      <c r="K3" s="11">
        <f>12+15+11</f>
        <v>38</v>
      </c>
      <c r="L3" s="11">
        <f>14+9+10+15</f>
        <v>48</v>
      </c>
      <c r="M3" s="10">
        <f t="shared" ref="M3:M18" si="0">SUM(C3:L3)</f>
        <v>250</v>
      </c>
    </row>
    <row r="4" spans="1:13" x14ac:dyDescent="0.25">
      <c r="A4" s="2">
        <v>2</v>
      </c>
      <c r="B4" s="3" t="s">
        <v>15</v>
      </c>
      <c r="C4" s="4" t="s">
        <v>37</v>
      </c>
      <c r="D4" s="11">
        <f>17+14</f>
        <v>31</v>
      </c>
      <c r="E4" s="11">
        <f>14+12+21+1+13</f>
        <v>61</v>
      </c>
      <c r="F4" s="11">
        <f>8+11</f>
        <v>19</v>
      </c>
      <c r="G4" s="4" t="s">
        <v>35</v>
      </c>
      <c r="H4" s="4" t="s">
        <v>36</v>
      </c>
      <c r="I4" s="11">
        <f>14+7</f>
        <v>21</v>
      </c>
      <c r="J4" s="11">
        <f>14+8+9</f>
        <v>31</v>
      </c>
      <c r="K4" s="4" t="s">
        <v>38</v>
      </c>
      <c r="L4" s="11">
        <v>21</v>
      </c>
      <c r="M4" s="10">
        <f t="shared" si="0"/>
        <v>184</v>
      </c>
    </row>
    <row r="5" spans="1:13" x14ac:dyDescent="0.25">
      <c r="A5" s="2">
        <v>3</v>
      </c>
      <c r="B5" s="3" t="s">
        <v>30</v>
      </c>
      <c r="C5" s="4" t="s">
        <v>29</v>
      </c>
      <c r="D5" s="4" t="s">
        <v>29</v>
      </c>
      <c r="E5" s="11">
        <v>17</v>
      </c>
      <c r="F5" s="4" t="s">
        <v>29</v>
      </c>
      <c r="G5" s="11">
        <f>9+19+15</f>
        <v>43</v>
      </c>
      <c r="H5" s="11">
        <v>14</v>
      </c>
      <c r="I5" s="11">
        <f>21+17+13+11</f>
        <v>62</v>
      </c>
      <c r="J5" s="11">
        <f>6+7+17</f>
        <v>30</v>
      </c>
      <c r="K5" s="4" t="s">
        <v>42</v>
      </c>
      <c r="L5" s="11">
        <f>7+6</f>
        <v>13</v>
      </c>
      <c r="M5" s="10">
        <f t="shared" si="0"/>
        <v>179</v>
      </c>
    </row>
    <row r="6" spans="1:13" x14ac:dyDescent="0.25">
      <c r="A6" s="2">
        <v>4</v>
      </c>
      <c r="B6" s="3" t="s">
        <v>17</v>
      </c>
      <c r="C6" s="4" t="s">
        <v>29</v>
      </c>
      <c r="D6" s="11">
        <f>10+8+12</f>
        <v>30</v>
      </c>
      <c r="E6" s="4" t="s">
        <v>39</v>
      </c>
      <c r="F6" s="11">
        <f>17+19</f>
        <v>36</v>
      </c>
      <c r="G6" s="11">
        <f>11+10+17</f>
        <v>38</v>
      </c>
      <c r="H6" s="11">
        <f>9+19</f>
        <v>28</v>
      </c>
      <c r="I6" s="4" t="s">
        <v>41</v>
      </c>
      <c r="J6" s="11">
        <f>10+12</f>
        <v>22</v>
      </c>
      <c r="K6" s="11">
        <f>17+7</f>
        <v>24</v>
      </c>
      <c r="L6" s="4" t="s">
        <v>40</v>
      </c>
      <c r="M6" s="10">
        <f t="shared" si="0"/>
        <v>178</v>
      </c>
    </row>
    <row r="7" spans="1:13" x14ac:dyDescent="0.25">
      <c r="A7" s="2">
        <v>5</v>
      </c>
      <c r="B7" s="3" t="s">
        <v>22</v>
      </c>
      <c r="C7" s="4" t="s">
        <v>29</v>
      </c>
      <c r="D7" s="4" t="s">
        <v>29</v>
      </c>
      <c r="E7" s="11">
        <v>9</v>
      </c>
      <c r="F7" s="11">
        <f>6+21+15</f>
        <v>42</v>
      </c>
      <c r="G7" s="4" t="s">
        <v>29</v>
      </c>
      <c r="H7" s="11">
        <v>15</v>
      </c>
      <c r="I7" s="11">
        <f>15+4</f>
        <v>19</v>
      </c>
      <c r="J7" s="11">
        <v>21</v>
      </c>
      <c r="K7" s="11">
        <v>9</v>
      </c>
      <c r="L7" s="4" t="s">
        <v>29</v>
      </c>
      <c r="M7" s="10">
        <f t="shared" si="0"/>
        <v>115</v>
      </c>
    </row>
    <row r="8" spans="1:13" x14ac:dyDescent="0.25">
      <c r="A8" s="2">
        <v>6</v>
      </c>
      <c r="B8" s="3" t="s">
        <v>16</v>
      </c>
      <c r="C8" s="4" t="s">
        <v>29</v>
      </c>
      <c r="D8" s="11">
        <v>21</v>
      </c>
      <c r="E8" s="11">
        <v>12</v>
      </c>
      <c r="F8" s="11">
        <f>5+7</f>
        <v>12</v>
      </c>
      <c r="G8" s="4" t="s">
        <v>29</v>
      </c>
      <c r="H8" s="4" t="s">
        <v>29</v>
      </c>
      <c r="I8" s="4" t="s">
        <v>29</v>
      </c>
      <c r="J8" s="11">
        <f>15+11</f>
        <v>26</v>
      </c>
      <c r="K8" s="11">
        <f>14+8</f>
        <v>22</v>
      </c>
      <c r="L8" s="11">
        <v>11</v>
      </c>
      <c r="M8" s="10">
        <f t="shared" si="0"/>
        <v>104</v>
      </c>
    </row>
    <row r="9" spans="1:13" x14ac:dyDescent="0.25">
      <c r="A9" s="2">
        <v>7</v>
      </c>
      <c r="B9" s="3" t="s">
        <v>19</v>
      </c>
      <c r="C9" s="4" t="s">
        <v>29</v>
      </c>
      <c r="D9" s="4" t="s">
        <v>29</v>
      </c>
      <c r="E9" s="11">
        <v>7</v>
      </c>
      <c r="F9" s="11">
        <f>13+12</f>
        <v>25</v>
      </c>
      <c r="G9" s="4" t="s">
        <v>29</v>
      </c>
      <c r="H9" s="11">
        <v>17</v>
      </c>
      <c r="I9" s="11">
        <f>6+12</f>
        <v>18</v>
      </c>
      <c r="J9" s="4" t="s">
        <v>29</v>
      </c>
      <c r="K9" s="4" t="s">
        <v>29</v>
      </c>
      <c r="L9" s="11">
        <v>19</v>
      </c>
      <c r="M9" s="10">
        <f t="shared" si="0"/>
        <v>86</v>
      </c>
    </row>
    <row r="10" spans="1:13" x14ac:dyDescent="0.25">
      <c r="A10" s="2">
        <v>8</v>
      </c>
      <c r="B10" s="3" t="s">
        <v>20</v>
      </c>
      <c r="C10" s="11">
        <v>19</v>
      </c>
      <c r="D10" s="11">
        <v>13</v>
      </c>
      <c r="E10" s="11">
        <v>6</v>
      </c>
      <c r="F10" s="11">
        <v>4</v>
      </c>
      <c r="G10" s="4" t="s">
        <v>29</v>
      </c>
      <c r="H10" s="11">
        <f>10+12</f>
        <v>22</v>
      </c>
      <c r="I10" s="4" t="s">
        <v>29</v>
      </c>
      <c r="J10" s="4" t="s">
        <v>29</v>
      </c>
      <c r="K10" s="4" t="s">
        <v>29</v>
      </c>
      <c r="L10" s="11">
        <v>12</v>
      </c>
      <c r="M10" s="10">
        <f t="shared" si="0"/>
        <v>76</v>
      </c>
    </row>
    <row r="11" spans="1:13" x14ac:dyDescent="0.25">
      <c r="A11" s="2">
        <v>9</v>
      </c>
      <c r="B11" s="3" t="s">
        <v>18</v>
      </c>
      <c r="C11" s="4" t="s">
        <v>29</v>
      </c>
      <c r="D11" s="4" t="s">
        <v>29</v>
      </c>
      <c r="E11" s="4" t="s">
        <v>29</v>
      </c>
      <c r="F11" s="4" t="s">
        <v>29</v>
      </c>
      <c r="G11" s="11">
        <v>13</v>
      </c>
      <c r="H11" s="4" t="s">
        <v>29</v>
      </c>
      <c r="I11" s="4" t="s">
        <v>29</v>
      </c>
      <c r="J11" s="4" t="s">
        <v>29</v>
      </c>
      <c r="K11" s="11">
        <v>10</v>
      </c>
      <c r="L11" s="11">
        <v>17</v>
      </c>
      <c r="M11" s="10">
        <f t="shared" si="0"/>
        <v>40</v>
      </c>
    </row>
    <row r="12" spans="1:13" x14ac:dyDescent="0.25">
      <c r="A12" s="2">
        <v>10</v>
      </c>
      <c r="B12" s="3" t="s">
        <v>24</v>
      </c>
      <c r="C12" s="4" t="s">
        <v>29</v>
      </c>
      <c r="D12" s="11">
        <v>9</v>
      </c>
      <c r="E12" s="4" t="s">
        <v>29</v>
      </c>
      <c r="F12" s="4" t="s">
        <v>29</v>
      </c>
      <c r="G12" s="11">
        <v>6</v>
      </c>
      <c r="H12" s="4" t="s">
        <v>29</v>
      </c>
      <c r="I12" s="11">
        <v>5</v>
      </c>
      <c r="J12" s="4" t="s">
        <v>29</v>
      </c>
      <c r="K12" s="11">
        <f>5+6</f>
        <v>11</v>
      </c>
      <c r="L12" s="11">
        <v>5</v>
      </c>
      <c r="M12" s="10">
        <f t="shared" si="0"/>
        <v>36</v>
      </c>
    </row>
    <row r="13" spans="1:13" x14ac:dyDescent="0.25">
      <c r="A13" s="2">
        <v>11</v>
      </c>
      <c r="B13" s="3" t="s">
        <v>21</v>
      </c>
      <c r="C13" s="4" t="s">
        <v>29</v>
      </c>
      <c r="D13" s="4" t="s">
        <v>29</v>
      </c>
      <c r="E13" s="4" t="s">
        <v>29</v>
      </c>
      <c r="F13" s="4" t="s">
        <v>29</v>
      </c>
      <c r="G13" s="4" t="s">
        <v>29</v>
      </c>
      <c r="H13" s="4" t="s">
        <v>29</v>
      </c>
      <c r="I13" s="4" t="s">
        <v>29</v>
      </c>
      <c r="J13" s="4" t="s">
        <v>29</v>
      </c>
      <c r="K13" s="11">
        <v>13</v>
      </c>
      <c r="L13" s="11">
        <v>13</v>
      </c>
      <c r="M13" s="10">
        <f t="shared" si="0"/>
        <v>26</v>
      </c>
    </row>
    <row r="14" spans="1:13" x14ac:dyDescent="0.25">
      <c r="A14" s="2">
        <v>12</v>
      </c>
      <c r="B14" s="3" t="s">
        <v>26</v>
      </c>
      <c r="C14" s="10" t="s">
        <v>29</v>
      </c>
      <c r="D14" s="11">
        <v>15</v>
      </c>
      <c r="E14" s="10" t="s">
        <v>29</v>
      </c>
      <c r="F14" s="11">
        <v>10</v>
      </c>
      <c r="G14" s="10" t="s">
        <v>29</v>
      </c>
      <c r="H14" s="10" t="s">
        <v>29</v>
      </c>
      <c r="I14" s="10" t="s">
        <v>29</v>
      </c>
      <c r="J14" s="10" t="s">
        <v>29</v>
      </c>
      <c r="K14" s="10" t="s">
        <v>29</v>
      </c>
      <c r="L14" s="10" t="s">
        <v>29</v>
      </c>
      <c r="M14" s="10">
        <f t="shared" si="0"/>
        <v>25</v>
      </c>
    </row>
    <row r="15" spans="1:13" x14ac:dyDescent="0.25">
      <c r="A15" s="2">
        <v>13</v>
      </c>
      <c r="B15" s="5" t="s">
        <v>25</v>
      </c>
      <c r="C15" s="6" t="s">
        <v>29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12">
        <v>21</v>
      </c>
      <c r="L15" s="6" t="s">
        <v>29</v>
      </c>
      <c r="M15" s="10">
        <f t="shared" si="0"/>
        <v>21</v>
      </c>
    </row>
    <row r="16" spans="1:13" x14ac:dyDescent="0.25">
      <c r="A16" s="2">
        <v>14</v>
      </c>
      <c r="B16" s="7" t="s">
        <v>28</v>
      </c>
      <c r="C16" s="10" t="s">
        <v>29</v>
      </c>
      <c r="D16" s="10" t="s">
        <v>29</v>
      </c>
      <c r="E16" s="10" t="s">
        <v>29</v>
      </c>
      <c r="F16" s="11">
        <v>10</v>
      </c>
      <c r="G16" s="10" t="s">
        <v>29</v>
      </c>
      <c r="H16" s="10" t="s">
        <v>29</v>
      </c>
      <c r="I16" s="10" t="s">
        <v>29</v>
      </c>
      <c r="J16" s="10" t="s">
        <v>29</v>
      </c>
      <c r="K16" s="10" t="s">
        <v>29</v>
      </c>
      <c r="L16" s="10" t="s">
        <v>29</v>
      </c>
      <c r="M16" s="10">
        <f t="shared" si="0"/>
        <v>10</v>
      </c>
    </row>
    <row r="17" spans="1:13" x14ac:dyDescent="0.25">
      <c r="A17" s="2">
        <v>15</v>
      </c>
      <c r="B17" s="7" t="s">
        <v>27</v>
      </c>
      <c r="C17" s="10" t="s">
        <v>29</v>
      </c>
      <c r="D17" s="10" t="s">
        <v>29</v>
      </c>
      <c r="E17" s="11">
        <v>8</v>
      </c>
      <c r="F17" s="10" t="s">
        <v>29</v>
      </c>
      <c r="G17" s="10" t="s">
        <v>29</v>
      </c>
      <c r="H17" s="10" t="s">
        <v>29</v>
      </c>
      <c r="I17" s="10" t="s">
        <v>29</v>
      </c>
      <c r="J17" s="10" t="s">
        <v>29</v>
      </c>
      <c r="K17" s="10" t="s">
        <v>29</v>
      </c>
      <c r="L17" s="10" t="s">
        <v>29</v>
      </c>
      <c r="M17" s="10">
        <f t="shared" si="0"/>
        <v>8</v>
      </c>
    </row>
    <row r="18" spans="1:13" x14ac:dyDescent="0.25">
      <c r="A18" s="2">
        <v>16</v>
      </c>
      <c r="B18" s="7" t="s">
        <v>23</v>
      </c>
      <c r="C18" s="4" t="s">
        <v>29</v>
      </c>
      <c r="D18" s="4" t="s">
        <v>29</v>
      </c>
      <c r="E18" s="11">
        <v>3</v>
      </c>
      <c r="F18" s="4" t="s">
        <v>29</v>
      </c>
      <c r="G18" s="4" t="s">
        <v>29</v>
      </c>
      <c r="H18" s="4" t="s">
        <v>29</v>
      </c>
      <c r="I18" s="4" t="s">
        <v>29</v>
      </c>
      <c r="J18" s="4" t="s">
        <v>29</v>
      </c>
      <c r="K18" s="4" t="s">
        <v>29</v>
      </c>
      <c r="L18" s="4" t="s">
        <v>29</v>
      </c>
      <c r="M18" s="10">
        <f t="shared" si="0"/>
        <v>3</v>
      </c>
    </row>
    <row r="19" spans="1:13" x14ac:dyDescent="0.25">
      <c r="A19" s="8"/>
    </row>
    <row r="20" spans="1:13" x14ac:dyDescent="0.25">
      <c r="A20" s="8"/>
    </row>
    <row r="21" spans="1:13" x14ac:dyDescent="0.25">
      <c r="A21" s="8"/>
    </row>
    <row r="22" spans="1:13" x14ac:dyDescent="0.25">
      <c r="A22" s="8"/>
    </row>
    <row r="23" spans="1:13" x14ac:dyDescent="0.25">
      <c r="A23" s="8"/>
    </row>
    <row r="24" spans="1:13" x14ac:dyDescent="0.25">
      <c r="A24" s="8"/>
    </row>
    <row r="25" spans="1:13" x14ac:dyDescent="0.25">
      <c r="A25" s="8"/>
    </row>
    <row r="26" spans="1:13" x14ac:dyDescent="0.25">
      <c r="A26" s="8"/>
    </row>
    <row r="27" spans="1:13" x14ac:dyDescent="0.25">
      <c r="A27" s="8"/>
    </row>
    <row r="28" spans="1:13" x14ac:dyDescent="0.25">
      <c r="A28" s="8"/>
    </row>
    <row r="29" spans="1:13" x14ac:dyDescent="0.25">
      <c r="A29" s="8"/>
    </row>
    <row r="30" spans="1:13" x14ac:dyDescent="0.25">
      <c r="A30" s="8"/>
    </row>
    <row r="31" spans="1:13" x14ac:dyDescent="0.25">
      <c r="A31" s="8"/>
    </row>
    <row r="32" spans="1:13" x14ac:dyDescent="0.25">
      <c r="A32" s="8"/>
    </row>
    <row r="33" spans="1:1" x14ac:dyDescent="0.25">
      <c r="A33" s="8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  <row r="37" spans="1:1" x14ac:dyDescent="0.25">
      <c r="A37" s="8"/>
    </row>
    <row r="38" spans="1:1" x14ac:dyDescent="0.25">
      <c r="A38" s="8"/>
    </row>
    <row r="39" spans="1:1" x14ac:dyDescent="0.25">
      <c r="A39" s="8"/>
    </row>
    <row r="40" spans="1:1" x14ac:dyDescent="0.25">
      <c r="A40" s="8"/>
    </row>
    <row r="41" spans="1:1" x14ac:dyDescent="0.25">
      <c r="A41" s="8"/>
    </row>
  </sheetData>
  <sortState ref="A3:M18">
    <sortCondition descending="1" ref="M3"/>
  </sortState>
  <mergeCells count="1">
    <mergeCell ref="A1:M1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Xeral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Cuba</dc:creator>
  <cp:lastModifiedBy>Alba Cuba</cp:lastModifiedBy>
  <dcterms:created xsi:type="dcterms:W3CDTF">2016-03-12T18:51:59Z</dcterms:created>
  <dcterms:modified xsi:type="dcterms:W3CDTF">2016-03-12T19:58:34Z</dcterms:modified>
</cp:coreProperties>
</file>